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ormulas/Capitulo 3/"/>
    </mc:Choice>
  </mc:AlternateContent>
  <xr:revisionPtr revIDLastSave="116" documentId="8_{58B465A1-F610-410F-9DA5-C9F46B6E0A48}" xr6:coauthVersionLast="47" xr6:coauthVersionMax="47" xr10:uidLastSave="{3127091A-ED75-4ADA-81B3-F5CE619283C3}"/>
  <bookViews>
    <workbookView xWindow="-120" yWindow="-120" windowWidth="20730" windowHeight="11040" activeTab="1" xr2:uid="{94197FD5-860B-412F-B7C0-53DC13F32B0B}"/>
  </bookViews>
  <sheets>
    <sheet name="Capítulo 3" sheetId="5" r:id="rId1"/>
    <sheet name="Actividad 4" sheetId="2" r:id="rId2"/>
    <sheet name="Actividad 5" sheetId="3" r:id="rId3"/>
    <sheet name="Actividad 6" sheetId="6" r:id="rId4"/>
    <sheet name="Actividad 7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6" l="1"/>
  <c r="L15" i="7"/>
  <c r="M15" i="7" s="1"/>
  <c r="G15" i="7"/>
  <c r="B15" i="7"/>
  <c r="L4" i="2"/>
  <c r="G9" i="2"/>
  <c r="I9" i="2"/>
  <c r="H9" i="2"/>
  <c r="B12" i="2"/>
  <c r="B23" i="6"/>
  <c r="O11" i="6"/>
  <c r="L11" i="6"/>
  <c r="I10" i="6"/>
  <c r="E10" i="6"/>
  <c r="B11" i="6"/>
  <c r="F24" i="6"/>
  <c r="F23" i="6"/>
  <c r="E24" i="6"/>
  <c r="E23" i="6"/>
  <c r="L10" i="6"/>
  <c r="O10" i="6"/>
  <c r="E11" i="6"/>
  <c r="I11" i="6"/>
  <c r="B24" i="6"/>
  <c r="C4" i="3" l="1"/>
  <c r="F4" i="3" s="1"/>
  <c r="G4" i="3" s="1"/>
  <c r="C5" i="3"/>
  <c r="F5" i="3" s="1"/>
  <c r="G5" i="3" s="1"/>
  <c r="C6" i="3"/>
  <c r="F6" i="3" s="1"/>
  <c r="G6" i="3" s="1"/>
  <c r="C7" i="3"/>
  <c r="F7" i="3" s="1"/>
  <c r="G7" i="3" s="1"/>
  <c r="C8" i="3"/>
  <c r="F8" i="3" s="1"/>
  <c r="G8" i="3" s="1"/>
  <c r="C9" i="3"/>
  <c r="F9" i="3"/>
  <c r="G9" i="3" s="1"/>
  <c r="C10" i="3"/>
  <c r="F10" i="3" s="1"/>
  <c r="G10" i="3" s="1"/>
  <c r="C11" i="3"/>
  <c r="F11" i="3" s="1"/>
  <c r="G11" i="3" s="1"/>
  <c r="B9" i="2"/>
  <c r="C9" i="2"/>
  <c r="C10" i="2" s="1"/>
  <c r="D9" i="2"/>
  <c r="B10" i="2"/>
  <c r="D10" i="2"/>
  <c r="C12" i="2"/>
  <c r="D12" i="2"/>
  <c r="B13" i="2"/>
  <c r="C13" i="2"/>
  <c r="D13" i="2"/>
</calcChain>
</file>

<file path=xl/sharedStrings.xml><?xml version="1.0" encoding="utf-8"?>
<sst xmlns="http://schemas.openxmlformats.org/spreadsheetml/2006/main" count="70" uniqueCount="40">
  <si>
    <t>Bono restante</t>
  </si>
  <si>
    <t>Bono personal</t>
  </si>
  <si>
    <t>Bono</t>
  </si>
  <si>
    <t>Nómina</t>
  </si>
  <si>
    <t>Ganancia Final</t>
  </si>
  <si>
    <t>Rebaja</t>
  </si>
  <si>
    <t>Mantenimiento</t>
  </si>
  <si>
    <t>Descuento</t>
  </si>
  <si>
    <t>Pérdidas</t>
  </si>
  <si>
    <t>Llegadas tarde</t>
  </si>
  <si>
    <t>Inversiones</t>
  </si>
  <si>
    <t>Pago personal</t>
  </si>
  <si>
    <t>Ganancias</t>
  </si>
  <si>
    <t>Empleados</t>
  </si>
  <si>
    <t>Total:</t>
  </si>
  <si>
    <t>Marzo</t>
  </si>
  <si>
    <t>Febrero</t>
  </si>
  <si>
    <t>Enero</t>
  </si>
  <si>
    <t>Empresa</t>
  </si>
  <si>
    <t>TRUNCAR</t>
  </si>
  <si>
    <t>ENTERO</t>
  </si>
  <si>
    <t>REDONDEAR.MENOS</t>
  </si>
  <si>
    <t>REDONDEAR.MAS</t>
  </si>
  <si>
    <t>REDONDEA.PAR</t>
  </si>
  <si>
    <t>REDONDEA.IMPAR</t>
  </si>
  <si>
    <t>REDOND.MULT</t>
  </si>
  <si>
    <t>REDONDEAR</t>
  </si>
  <si>
    <t>Producto redondeado</t>
  </si>
  <si>
    <t>Función de redondeo</t>
  </si>
  <si>
    <t>Producto</t>
  </si>
  <si>
    <t>Multiplicador</t>
  </si>
  <si>
    <t>Multiplicando</t>
  </si>
  <si>
    <t>Multiplicación con número decimales</t>
  </si>
  <si>
    <t>Área</t>
  </si>
  <si>
    <t>Perímetro</t>
  </si>
  <si>
    <t>CM</t>
  </si>
  <si>
    <t>*TRABAJA SIN CELDAS, CON PUROS NUMEROS</t>
  </si>
  <si>
    <t>Volumen</t>
  </si>
  <si>
    <t>TAMAÑO DEL LADO</t>
  </si>
  <si>
    <t>Número romano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</si>
</sst>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Miriam Fixed"/>
      <family val="3"/>
      <charset val="177"/>
    </font>
    <font>
      <b/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44" fontId="3" fillId="5" borderId="1" xfId="0" applyNumberFormat="1" applyFont="1" applyFill="1" applyBorder="1"/>
    <xf numFmtId="0" fontId="0" fillId="5" borderId="1" xfId="0" applyFill="1" applyBorder="1"/>
    <xf numFmtId="44" fontId="0" fillId="0" borderId="0" xfId="1" applyFont="1"/>
    <xf numFmtId="44" fontId="3" fillId="0" borderId="0" xfId="1" applyFont="1"/>
    <xf numFmtId="44" fontId="0" fillId="5" borderId="0" xfId="1" applyFont="1" applyFill="1"/>
    <xf numFmtId="0" fontId="0" fillId="5" borderId="0" xfId="0" applyFill="1"/>
    <xf numFmtId="44" fontId="1" fillId="0" borderId="0" xfId="1" applyFont="1"/>
    <xf numFmtId="44" fontId="3" fillId="5" borderId="1" xfId="1" applyFont="1" applyFill="1" applyBorder="1"/>
    <xf numFmtId="44" fontId="3" fillId="5" borderId="0" xfId="1" applyFont="1" applyFill="1"/>
    <xf numFmtId="44" fontId="0" fillId="5" borderId="2" xfId="1" applyFont="1" applyFill="1" applyBorder="1"/>
    <xf numFmtId="0" fontId="0" fillId="5" borderId="2" xfId="0" applyFill="1" applyBorder="1"/>
    <xf numFmtId="44" fontId="2" fillId="6" borderId="3" xfId="1" applyFont="1" applyFill="1" applyBorder="1"/>
    <xf numFmtId="0" fontId="2" fillId="6" borderId="3" xfId="0" applyFont="1" applyFill="1" applyBorder="1"/>
    <xf numFmtId="0" fontId="2" fillId="7" borderId="2" xfId="0" applyFont="1" applyFill="1" applyBorder="1"/>
    <xf numFmtId="0" fontId="2" fillId="8" borderId="2" xfId="0" applyFont="1" applyFill="1" applyBorder="1"/>
    <xf numFmtId="0" fontId="0" fillId="0" borderId="3" xfId="0" applyBorder="1"/>
    <xf numFmtId="0" fontId="0" fillId="2" borderId="0" xfId="0" applyFill="1" applyAlignment="1">
      <alignment horizontal="center"/>
    </xf>
    <xf numFmtId="0" fontId="6" fillId="10" borderId="0" xfId="0" applyFont="1" applyFill="1"/>
    <xf numFmtId="0" fontId="0" fillId="3" borderId="0" xfId="0" applyFill="1" applyAlignment="1">
      <alignment horizontal="center"/>
    </xf>
    <xf numFmtId="0" fontId="6" fillId="11" borderId="0" xfId="0" applyFont="1" applyFill="1"/>
    <xf numFmtId="0" fontId="2" fillId="4" borderId="0" xfId="0" applyFont="1" applyFill="1" applyAlignment="1">
      <alignment vertical="center" wrapText="1"/>
    </xf>
    <xf numFmtId="0" fontId="2" fillId="12" borderId="0" xfId="0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0" fontId="0" fillId="13" borderId="0" xfId="0" applyFill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8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7" fillId="0" borderId="8" xfId="0" applyFont="1" applyBorder="1"/>
    <xf numFmtId="0" fontId="0" fillId="0" borderId="9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8" xfId="0" applyFont="1" applyBorder="1" applyAlignment="1">
      <alignment horizontal="center"/>
    </xf>
    <xf numFmtId="0" fontId="5" fillId="9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2</xdr:row>
      <xdr:rowOff>19050</xdr:rowOff>
    </xdr:from>
    <xdr:to>
      <xdr:col>12</xdr:col>
      <xdr:colOff>429525</xdr:colOff>
      <xdr:row>6</xdr:row>
      <xdr:rowOff>171450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DC4B52E-3D8D-4925-B6CF-A40538D69E8A}"/>
            </a:ext>
          </a:extLst>
        </xdr:cNvPr>
        <xdr:cNvSpPr/>
      </xdr:nvSpPr>
      <xdr:spPr>
        <a:xfrm>
          <a:off x="3514725" y="400050"/>
          <a:ext cx="60588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3. Funciones aritméticas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0</xdr:col>
      <xdr:colOff>152400</xdr:colOff>
      <xdr:row>7</xdr:row>
      <xdr:rowOff>142875</xdr:rowOff>
    </xdr:from>
    <xdr:to>
      <xdr:col>4</xdr:col>
      <xdr:colOff>295275</xdr:colOff>
      <xdr:row>18</xdr:row>
      <xdr:rowOff>95250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472A0C77-80E9-4641-B387-EAC4F0FD2DFF}"/>
            </a:ext>
          </a:extLst>
        </xdr:cNvPr>
        <xdr:cNvSpPr/>
      </xdr:nvSpPr>
      <xdr:spPr>
        <a:xfrm>
          <a:off x="152400" y="14763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Suma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y Resta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Multiplicación y división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Residuo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447675</xdr:colOff>
      <xdr:row>7</xdr:row>
      <xdr:rowOff>133350</xdr:rowOff>
    </xdr:from>
    <xdr:to>
      <xdr:col>8</xdr:col>
      <xdr:colOff>590550</xdr:colOff>
      <xdr:row>18</xdr:row>
      <xdr:rowOff>85725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A9C6D756-AA94-4AFD-AC9F-E32D8694E1BF}"/>
            </a:ext>
          </a:extLst>
        </xdr:cNvPr>
        <xdr:cNvSpPr/>
      </xdr:nvSpPr>
      <xdr:spPr>
        <a:xfrm>
          <a:off x="3495675" y="146685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Decimales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Multiplicación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Valor absoluto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Números romanos</a:t>
          </a:r>
        </a:p>
      </xdr:txBody>
    </xdr:sp>
    <xdr:clientData/>
  </xdr:twoCellAnchor>
  <xdr:twoCellAnchor>
    <xdr:from>
      <xdr:col>8</xdr:col>
      <xdr:colOff>723900</xdr:colOff>
      <xdr:row>7</xdr:row>
      <xdr:rowOff>114300</xdr:rowOff>
    </xdr:from>
    <xdr:to>
      <xdr:col>13</xdr:col>
      <xdr:colOff>104775</xdr:colOff>
      <xdr:row>18</xdr:row>
      <xdr:rowOff>66675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5F2D46C1-D7DE-4C16-A79F-57DF6292E521}"/>
            </a:ext>
          </a:extLst>
        </xdr:cNvPr>
        <xdr:cNvSpPr/>
      </xdr:nvSpPr>
      <xdr:spPr>
        <a:xfrm>
          <a:off x="6819900" y="1447800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Perímetros</a:t>
          </a: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Áreas</a:t>
          </a:r>
        </a:p>
      </xdr:txBody>
    </xdr:sp>
    <xdr:clientData/>
  </xdr:twoCellAnchor>
  <xdr:twoCellAnchor>
    <xdr:from>
      <xdr:col>13</xdr:col>
      <xdr:colOff>257175</xdr:colOff>
      <xdr:row>7</xdr:row>
      <xdr:rowOff>104775</xdr:rowOff>
    </xdr:from>
    <xdr:to>
      <xdr:col>17</xdr:col>
      <xdr:colOff>400050</xdr:colOff>
      <xdr:row>18</xdr:row>
      <xdr:rowOff>57150</xdr:rowOff>
    </xdr:to>
    <xdr:sp macro="" textlink="">
      <xdr:nvSpPr>
        <xdr:cNvPr id="6" name="Rectángulo: esquinas redondeadas 5">
          <a:extLst>
            <a:ext uri="{FF2B5EF4-FFF2-40B4-BE49-F238E27FC236}">
              <a16:creationId xmlns:a16="http://schemas.microsoft.com/office/drawing/2014/main" id="{3B494325-B16D-4959-949E-81264249D9B0}"/>
            </a:ext>
          </a:extLst>
        </xdr:cNvPr>
        <xdr:cNvSpPr/>
      </xdr:nvSpPr>
      <xdr:spPr>
        <a:xfrm>
          <a:off x="10163175" y="143827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7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Volúmenes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15</xdr:row>
      <xdr:rowOff>66675</xdr:rowOff>
    </xdr:from>
    <xdr:to>
      <xdr:col>5</xdr:col>
      <xdr:colOff>60825</xdr:colOff>
      <xdr:row>21</xdr:row>
      <xdr:rowOff>3675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58376747-025F-46C6-8838-144DFB836A4D}"/>
            </a:ext>
          </a:extLst>
        </xdr:cNvPr>
        <xdr:cNvSpPr/>
      </xdr:nvSpPr>
      <xdr:spPr>
        <a:xfrm>
          <a:off x="2790825" y="2924175"/>
          <a:ext cx="1080000" cy="1080000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0</xdr:col>
      <xdr:colOff>676274</xdr:colOff>
      <xdr:row>14</xdr:row>
      <xdr:rowOff>180974</xdr:rowOff>
    </xdr:from>
    <xdr:to>
      <xdr:col>1</xdr:col>
      <xdr:colOff>634274</xdr:colOff>
      <xdr:row>20</xdr:row>
      <xdr:rowOff>117974</xdr:rowOff>
    </xdr:to>
    <xdr:sp macro="" textlink="">
      <xdr:nvSpPr>
        <xdr:cNvPr id="3" name="Rombo 2">
          <a:extLst>
            <a:ext uri="{FF2B5EF4-FFF2-40B4-BE49-F238E27FC236}">
              <a16:creationId xmlns:a16="http://schemas.microsoft.com/office/drawing/2014/main" id="{70003553-AC68-4C50-8A63-43E1913EEE5E}"/>
            </a:ext>
          </a:extLst>
        </xdr:cNvPr>
        <xdr:cNvSpPr/>
      </xdr:nvSpPr>
      <xdr:spPr>
        <a:xfrm>
          <a:off x="676274" y="2847974"/>
          <a:ext cx="720000" cy="1080000"/>
        </a:xfrm>
        <a:prstGeom prst="diamond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0</xdr:col>
      <xdr:colOff>666750</xdr:colOff>
      <xdr:row>2</xdr:row>
      <xdr:rowOff>57150</xdr:rowOff>
    </xdr:from>
    <xdr:to>
      <xdr:col>2</xdr:col>
      <xdr:colOff>222750</xdr:colOff>
      <xdr:row>7</xdr:row>
      <xdr:rowOff>184650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E374EEAB-0380-4ACC-92C0-99FB37E911EE}"/>
            </a:ext>
          </a:extLst>
        </xdr:cNvPr>
        <xdr:cNvSpPr/>
      </xdr:nvSpPr>
      <xdr:spPr>
        <a:xfrm>
          <a:off x="666750" y="438150"/>
          <a:ext cx="1080000" cy="1080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3</xdr:col>
      <xdr:colOff>666750</xdr:colOff>
      <xdr:row>2</xdr:row>
      <xdr:rowOff>57150</xdr:rowOff>
    </xdr:from>
    <xdr:to>
      <xdr:col>6</xdr:col>
      <xdr:colOff>540750</xdr:colOff>
      <xdr:row>7</xdr:row>
      <xdr:rowOff>184650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4DCA1371-D5E5-49D1-AF56-6C4D0AED30C2}"/>
            </a:ext>
          </a:extLst>
        </xdr:cNvPr>
        <xdr:cNvSpPr/>
      </xdr:nvSpPr>
      <xdr:spPr>
        <a:xfrm>
          <a:off x="2952750" y="438150"/>
          <a:ext cx="2160000" cy="1080000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495299</xdr:colOff>
      <xdr:row>2</xdr:row>
      <xdr:rowOff>38100</xdr:rowOff>
    </xdr:from>
    <xdr:to>
      <xdr:col>9</xdr:col>
      <xdr:colOff>51299</xdr:colOff>
      <xdr:row>7</xdr:row>
      <xdr:rowOff>165600</xdr:rowOff>
    </xdr:to>
    <xdr:sp macro="" textlink="">
      <xdr:nvSpPr>
        <xdr:cNvPr id="6" name="Triángulo isósceles 5">
          <a:extLst>
            <a:ext uri="{FF2B5EF4-FFF2-40B4-BE49-F238E27FC236}">
              <a16:creationId xmlns:a16="http://schemas.microsoft.com/office/drawing/2014/main" id="{FDD9B6DB-015B-4531-8B1B-B5E636D0022F}"/>
            </a:ext>
          </a:extLst>
        </xdr:cNvPr>
        <xdr:cNvSpPr/>
      </xdr:nvSpPr>
      <xdr:spPr>
        <a:xfrm>
          <a:off x="5829299" y="419100"/>
          <a:ext cx="1080000" cy="1080000"/>
        </a:xfrm>
        <a:prstGeom prst="triangl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10</xdr:col>
      <xdr:colOff>495299</xdr:colOff>
      <xdr:row>1</xdr:row>
      <xdr:rowOff>190499</xdr:rowOff>
    </xdr:from>
    <xdr:to>
      <xdr:col>12</xdr:col>
      <xdr:colOff>51299</xdr:colOff>
      <xdr:row>7</xdr:row>
      <xdr:rowOff>127499</xdr:rowOff>
    </xdr:to>
    <xdr:sp macro="" textlink="">
      <xdr:nvSpPr>
        <xdr:cNvPr id="7" name="Pentágono 6">
          <a:extLst>
            <a:ext uri="{FF2B5EF4-FFF2-40B4-BE49-F238E27FC236}">
              <a16:creationId xmlns:a16="http://schemas.microsoft.com/office/drawing/2014/main" id="{817885EA-F5D0-4109-A1DC-C41A84807387}"/>
            </a:ext>
          </a:extLst>
        </xdr:cNvPr>
        <xdr:cNvSpPr/>
      </xdr:nvSpPr>
      <xdr:spPr>
        <a:xfrm>
          <a:off x="8115299" y="380999"/>
          <a:ext cx="1080000" cy="1080000"/>
        </a:xfrm>
        <a:prstGeom prst="pentagon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11</xdr:col>
      <xdr:colOff>266700</xdr:colOff>
      <xdr:row>5</xdr:row>
      <xdr:rowOff>114300</xdr:rowOff>
    </xdr:from>
    <xdr:to>
      <xdr:col>11</xdr:col>
      <xdr:colOff>273299</xdr:colOff>
      <xdr:row>7</xdr:row>
      <xdr:rowOff>127499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630BE20A-EE58-4680-94DA-197BD252ECF9}"/>
            </a:ext>
          </a:extLst>
        </xdr:cNvPr>
        <xdr:cNvCxnSpPr>
          <a:stCxn id="7" idx="3"/>
        </xdr:cNvCxnSpPr>
      </xdr:nvCxnSpPr>
      <xdr:spPr>
        <a:xfrm flipH="1" flipV="1">
          <a:off x="8648700" y="1066800"/>
          <a:ext cx="6599" cy="39419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257175</xdr:colOff>
      <xdr:row>5</xdr:row>
      <xdr:rowOff>133350</xdr:rowOff>
    </xdr:from>
    <xdr:ext cx="460319" cy="264560"/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32C7A05-0B44-439F-BD5D-36B2208D5CDB}"/>
            </a:ext>
          </a:extLst>
        </xdr:cNvPr>
        <xdr:cNvSpPr txBox="1"/>
      </xdr:nvSpPr>
      <xdr:spPr>
        <a:xfrm>
          <a:off x="8667750" y="1085850"/>
          <a:ext cx="4603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3 cm</a:t>
          </a:r>
        </a:p>
      </xdr:txBody>
    </xdr:sp>
    <xdr:clientData/>
  </xdr:oneCellAnchor>
  <xdr:twoCellAnchor>
    <xdr:from>
      <xdr:col>13</xdr:col>
      <xdr:colOff>523874</xdr:colOff>
      <xdr:row>2</xdr:row>
      <xdr:rowOff>9524</xdr:rowOff>
    </xdr:from>
    <xdr:to>
      <xdr:col>15</xdr:col>
      <xdr:colOff>79874</xdr:colOff>
      <xdr:row>7</xdr:row>
      <xdr:rowOff>137024</xdr:rowOff>
    </xdr:to>
    <xdr:sp macro="" textlink="">
      <xdr:nvSpPr>
        <xdr:cNvPr id="10" name="Hexágono 9">
          <a:extLst>
            <a:ext uri="{FF2B5EF4-FFF2-40B4-BE49-F238E27FC236}">
              <a16:creationId xmlns:a16="http://schemas.microsoft.com/office/drawing/2014/main" id="{651EF9C1-CC10-4A01-AEA5-D6FBF965726D}"/>
            </a:ext>
          </a:extLst>
        </xdr:cNvPr>
        <xdr:cNvSpPr/>
      </xdr:nvSpPr>
      <xdr:spPr>
        <a:xfrm>
          <a:off x="10429874" y="390524"/>
          <a:ext cx="1080000" cy="1080000"/>
        </a:xfrm>
        <a:prstGeom prst="hexagon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14</xdr:col>
      <xdr:colOff>266700</xdr:colOff>
      <xdr:row>5</xdr:row>
      <xdr:rowOff>114300</xdr:rowOff>
    </xdr:from>
    <xdr:to>
      <xdr:col>14</xdr:col>
      <xdr:colOff>273299</xdr:colOff>
      <xdr:row>7</xdr:row>
      <xdr:rowOff>127499</xdr:rowOff>
    </xdr:to>
    <xdr:cxnSp macro="">
      <xdr:nvCxnSpPr>
        <xdr:cNvPr id="11" name="Conector recto 10">
          <a:extLst>
            <a:ext uri="{FF2B5EF4-FFF2-40B4-BE49-F238E27FC236}">
              <a16:creationId xmlns:a16="http://schemas.microsoft.com/office/drawing/2014/main" id="{12C348A9-FF86-4245-AAF1-48D876663212}"/>
            </a:ext>
          </a:extLst>
        </xdr:cNvPr>
        <xdr:cNvCxnSpPr>
          <a:cxnSpLocks/>
        </xdr:cNvCxnSpPr>
      </xdr:nvCxnSpPr>
      <xdr:spPr>
        <a:xfrm flipH="1" flipV="1">
          <a:off x="10934700" y="1066800"/>
          <a:ext cx="6599" cy="394199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257175</xdr:colOff>
      <xdr:row>5</xdr:row>
      <xdr:rowOff>133350</xdr:rowOff>
    </xdr:from>
    <xdr:ext cx="460319" cy="264560"/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5CD6D976-E31D-4C73-8427-BE33BEF9002D}"/>
            </a:ext>
          </a:extLst>
        </xdr:cNvPr>
        <xdr:cNvSpPr txBox="1"/>
      </xdr:nvSpPr>
      <xdr:spPr>
        <a:xfrm>
          <a:off x="10925175" y="1085850"/>
          <a:ext cx="4603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3 cm</a:t>
          </a:r>
        </a:p>
      </xdr:txBody>
    </xdr:sp>
    <xdr:clientData/>
  </xdr:oneCellAnchor>
  <xdr:twoCellAnchor>
    <xdr:from>
      <xdr:col>1</xdr:col>
      <xdr:colOff>274274</xdr:colOff>
      <xdr:row>14</xdr:row>
      <xdr:rowOff>180974</xdr:rowOff>
    </xdr:from>
    <xdr:to>
      <xdr:col>1</xdr:col>
      <xdr:colOff>274274</xdr:colOff>
      <xdr:row>20</xdr:row>
      <xdr:rowOff>117974</xdr:rowOff>
    </xdr:to>
    <xdr:cxnSp macro="">
      <xdr:nvCxnSpPr>
        <xdr:cNvPr id="13" name="Conector recto 12">
          <a:extLst>
            <a:ext uri="{FF2B5EF4-FFF2-40B4-BE49-F238E27FC236}">
              <a16:creationId xmlns:a16="http://schemas.microsoft.com/office/drawing/2014/main" id="{1E529E79-253E-4F82-9CC1-17D3E293C662}"/>
            </a:ext>
          </a:extLst>
        </xdr:cNvPr>
        <xdr:cNvCxnSpPr>
          <a:cxnSpLocks/>
          <a:stCxn id="3" idx="2"/>
          <a:endCxn id="3" idx="0"/>
        </xdr:cNvCxnSpPr>
      </xdr:nvCxnSpPr>
      <xdr:spPr>
        <a:xfrm flipV="1">
          <a:off x="1036274" y="2847974"/>
          <a:ext cx="0" cy="10800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276225</xdr:colOff>
      <xdr:row>18</xdr:row>
      <xdr:rowOff>28575</xdr:rowOff>
    </xdr:from>
    <xdr:to>
      <xdr:col>4</xdr:col>
      <xdr:colOff>282825</xdr:colOff>
      <xdr:row>21</xdr:row>
      <xdr:rowOff>3675</xdr:rowOff>
    </xdr:to>
    <xdr:cxnSp macro="">
      <xdr:nvCxnSpPr>
        <xdr:cNvPr id="14" name="Conector recto 13">
          <a:extLst>
            <a:ext uri="{FF2B5EF4-FFF2-40B4-BE49-F238E27FC236}">
              <a16:creationId xmlns:a16="http://schemas.microsoft.com/office/drawing/2014/main" id="{6F91D04B-8F74-4B2E-8C03-601881509FC7}"/>
            </a:ext>
          </a:extLst>
        </xdr:cNvPr>
        <xdr:cNvCxnSpPr>
          <a:cxnSpLocks/>
          <a:stCxn id="2" idx="4"/>
        </xdr:cNvCxnSpPr>
      </xdr:nvCxnSpPr>
      <xdr:spPr>
        <a:xfrm flipH="1" flipV="1">
          <a:off x="3324225" y="3457575"/>
          <a:ext cx="6600" cy="5466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257175</xdr:colOff>
      <xdr:row>18</xdr:row>
      <xdr:rowOff>133350</xdr:rowOff>
    </xdr:from>
    <xdr:ext cx="611642" cy="264560"/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id="{2A43C338-12BA-4113-BBB8-493D07ED599A}"/>
            </a:ext>
          </a:extLst>
        </xdr:cNvPr>
        <xdr:cNvSpPr txBox="1"/>
      </xdr:nvSpPr>
      <xdr:spPr>
        <a:xfrm>
          <a:off x="3305175" y="3562350"/>
          <a:ext cx="6116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r= 3 cm</a:t>
          </a:r>
        </a:p>
      </xdr:txBody>
    </xdr:sp>
    <xdr:clientData/>
  </xdr:oneCellAnchor>
  <xdr:twoCellAnchor>
    <xdr:from>
      <xdr:col>0</xdr:col>
      <xdr:colOff>676274</xdr:colOff>
      <xdr:row>17</xdr:row>
      <xdr:rowOff>149474</xdr:rowOff>
    </xdr:from>
    <xdr:to>
      <xdr:col>1</xdr:col>
      <xdr:colOff>634274</xdr:colOff>
      <xdr:row>17</xdr:row>
      <xdr:rowOff>149474</xdr:rowOff>
    </xdr:to>
    <xdr:cxnSp macro="">
      <xdr:nvCxnSpPr>
        <xdr:cNvPr id="16" name="Conector recto 15">
          <a:extLst>
            <a:ext uri="{FF2B5EF4-FFF2-40B4-BE49-F238E27FC236}">
              <a16:creationId xmlns:a16="http://schemas.microsoft.com/office/drawing/2014/main" id="{C82D8BD0-C14D-4C3D-AF91-C10414DB43CE}"/>
            </a:ext>
          </a:extLst>
        </xdr:cNvPr>
        <xdr:cNvCxnSpPr>
          <a:cxnSpLocks/>
          <a:stCxn id="3" idx="1"/>
          <a:endCxn id="3" idx="3"/>
        </xdr:cNvCxnSpPr>
      </xdr:nvCxnSpPr>
      <xdr:spPr>
        <a:xfrm>
          <a:off x="676274" y="3387974"/>
          <a:ext cx="720000" cy="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2</xdr:row>
      <xdr:rowOff>28575</xdr:rowOff>
    </xdr:from>
    <xdr:ext cx="2400000" cy="2160000"/>
    <xdr:pic>
      <xdr:nvPicPr>
        <xdr:cNvPr id="2" name="Imagen 1" descr="Características del Cubo -【 Propiedades, Área y Volumen 】">
          <a:extLst>
            <a:ext uri="{FF2B5EF4-FFF2-40B4-BE49-F238E27FC236}">
              <a16:creationId xmlns:a16="http://schemas.microsoft.com/office/drawing/2014/main" id="{7D2AA30A-DBED-44F2-BD1D-721EB1EE4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09575"/>
          <a:ext cx="2400000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47625</xdr:colOff>
      <xdr:row>1</xdr:row>
      <xdr:rowOff>133350</xdr:rowOff>
    </xdr:from>
    <xdr:ext cx="2180442" cy="2160000"/>
    <xdr:pic>
      <xdr:nvPicPr>
        <xdr:cNvPr id="3" name="Imagen 2" descr="Ejemplo y fórmula volumen de una pirámide (base cuadrangular ...">
          <a:extLst>
            <a:ext uri="{FF2B5EF4-FFF2-40B4-BE49-F238E27FC236}">
              <a16:creationId xmlns:a16="http://schemas.microsoft.com/office/drawing/2014/main" id="{138080E2-5266-4FC4-8E6C-59C6C6F38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23850"/>
          <a:ext cx="2180442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28575</xdr:colOff>
      <xdr:row>1</xdr:row>
      <xdr:rowOff>0</xdr:rowOff>
    </xdr:from>
    <xdr:ext cx="2160000" cy="2160000"/>
    <xdr:pic>
      <xdr:nvPicPr>
        <xdr:cNvPr id="4" name="Imagen 3" descr="Características del CILINDRO -【 Clasificación, Área y Volumen 】">
          <a:extLst>
            <a:ext uri="{FF2B5EF4-FFF2-40B4-BE49-F238E27FC236}">
              <a16:creationId xmlns:a16="http://schemas.microsoft.com/office/drawing/2014/main" id="{9651AD5F-AE75-46B1-93BB-E3F544E45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0575" y="190500"/>
          <a:ext cx="2160000" cy="21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12</xdr:col>
      <xdr:colOff>333375</xdr:colOff>
      <xdr:row>2</xdr:row>
      <xdr:rowOff>95250</xdr:rowOff>
    </xdr:from>
    <xdr:to>
      <xdr:col>13</xdr:col>
      <xdr:colOff>152400</xdr:colOff>
      <xdr:row>2</xdr:row>
      <xdr:rowOff>95251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790BE8B9-7B66-4C47-8430-447B1E89B4B3}"/>
            </a:ext>
          </a:extLst>
        </xdr:cNvPr>
        <xdr:cNvCxnSpPr>
          <a:cxnSpLocks/>
        </xdr:cNvCxnSpPr>
      </xdr:nvCxnSpPr>
      <xdr:spPr>
        <a:xfrm>
          <a:off x="9477375" y="476250"/>
          <a:ext cx="581025" cy="1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266700</xdr:colOff>
      <xdr:row>3</xdr:row>
      <xdr:rowOff>28575</xdr:rowOff>
    </xdr:from>
    <xdr:ext cx="611642" cy="264560"/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A64464CF-450C-4AF2-8540-4516E3F9AC2B}"/>
            </a:ext>
          </a:extLst>
        </xdr:cNvPr>
        <xdr:cNvSpPr txBox="1"/>
      </xdr:nvSpPr>
      <xdr:spPr>
        <a:xfrm>
          <a:off x="9410700" y="600075"/>
          <a:ext cx="6116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/>
            <a:t>r= 3 cm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CD6DD-3049-4006-BC98-7AA163D17762}">
  <dimension ref="A1"/>
  <sheetViews>
    <sheetView workbookViewId="0"/>
  </sheetViews>
  <sheetFormatPr baseColWidth="10" defaultRowHeight="15" x14ac:dyDescent="0.25"/>
  <cols>
    <col min="1" max="16384" width="11.42578125" style="25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9A575-4AEE-4D11-ABA0-90E5CEBF92B6}">
  <dimension ref="A1:L13"/>
  <sheetViews>
    <sheetView tabSelected="1" workbookViewId="0">
      <selection sqref="A1:G2"/>
    </sheetView>
  </sheetViews>
  <sheetFormatPr baseColWidth="10" defaultColWidth="11.42578125" defaultRowHeight="15" x14ac:dyDescent="0.25"/>
  <cols>
    <col min="1" max="1" width="13.7109375" bestFit="1" customWidth="1"/>
    <col min="2" max="5" width="11.42578125" customWidth="1"/>
    <col min="6" max="6" width="14.85546875" bestFit="1" customWidth="1"/>
    <col min="7" max="9" width="12.140625" customWidth="1"/>
    <col min="10" max="11" width="11.42578125" customWidth="1"/>
    <col min="12" max="12" width="12.85546875" customWidth="1"/>
  </cols>
  <sheetData>
    <row r="1" spans="1:12" ht="15" customHeight="1" x14ac:dyDescent="0.25">
      <c r="A1" s="51" t="s">
        <v>18</v>
      </c>
      <c r="B1" s="51"/>
      <c r="C1" s="51"/>
      <c r="D1" s="51"/>
      <c r="E1" s="51"/>
      <c r="F1" s="51"/>
      <c r="G1" s="51"/>
    </row>
    <row r="2" spans="1:12" ht="15" customHeight="1" x14ac:dyDescent="0.25">
      <c r="A2" s="51"/>
      <c r="B2" s="51"/>
      <c r="C2" s="51"/>
      <c r="D2" s="51"/>
      <c r="E2" s="51"/>
      <c r="F2" s="51"/>
      <c r="G2" s="51"/>
    </row>
    <row r="3" spans="1:12" ht="15.75" thickBot="1" x14ac:dyDescent="0.3">
      <c r="K3" s="17"/>
      <c r="L3" s="17"/>
    </row>
    <row r="4" spans="1:12" ht="15.75" thickBot="1" x14ac:dyDescent="0.3">
      <c r="A4" s="16"/>
      <c r="B4" s="16" t="s">
        <v>17</v>
      </c>
      <c r="C4" s="16" t="s">
        <v>16</v>
      </c>
      <c r="D4" s="16" t="s">
        <v>15</v>
      </c>
      <c r="F4" s="15"/>
      <c r="G4" s="15" t="s">
        <v>17</v>
      </c>
      <c r="H4" s="15" t="s">
        <v>16</v>
      </c>
      <c r="I4" s="15" t="s">
        <v>15</v>
      </c>
      <c r="K4" s="14" t="s">
        <v>14</v>
      </c>
      <c r="L4" s="13">
        <f>SUM(G9:I9)</f>
        <v>102072</v>
      </c>
    </row>
    <row r="5" spans="1:12" x14ac:dyDescent="0.25">
      <c r="A5" s="12" t="s">
        <v>13</v>
      </c>
      <c r="B5" s="12">
        <v>12</v>
      </c>
      <c r="C5" s="12">
        <v>14</v>
      </c>
      <c r="D5" s="12">
        <v>15</v>
      </c>
      <c r="F5" s="12" t="s">
        <v>12</v>
      </c>
      <c r="G5" s="11">
        <v>48500</v>
      </c>
      <c r="H5" s="11">
        <v>57350</v>
      </c>
      <c r="I5" s="11">
        <v>49980</v>
      </c>
    </row>
    <row r="6" spans="1:12" x14ac:dyDescent="0.25">
      <c r="A6" t="s">
        <v>11</v>
      </c>
      <c r="B6" s="4">
        <v>1500</v>
      </c>
      <c r="C6" s="4">
        <v>1500</v>
      </c>
      <c r="D6" s="4">
        <v>1500</v>
      </c>
      <c r="F6" t="s">
        <v>10</v>
      </c>
      <c r="G6" s="4">
        <v>10000</v>
      </c>
      <c r="H6" s="4">
        <v>15000</v>
      </c>
      <c r="I6" s="4">
        <v>20000</v>
      </c>
    </row>
    <row r="7" spans="1:12" x14ac:dyDescent="0.25">
      <c r="A7" s="7" t="s">
        <v>9</v>
      </c>
      <c r="B7" s="7">
        <v>12</v>
      </c>
      <c r="C7" s="7">
        <v>9</v>
      </c>
      <c r="D7" s="7">
        <v>17</v>
      </c>
      <c r="F7" s="7" t="s">
        <v>8</v>
      </c>
      <c r="G7" s="6">
        <v>9000</v>
      </c>
      <c r="H7" s="6">
        <v>12300</v>
      </c>
      <c r="I7" s="6">
        <v>4580</v>
      </c>
    </row>
    <row r="8" spans="1:12" x14ac:dyDescent="0.25">
      <c r="A8" t="s">
        <v>7</v>
      </c>
      <c r="B8" s="4">
        <v>-100</v>
      </c>
      <c r="C8" s="4">
        <v>-100</v>
      </c>
      <c r="D8" s="4">
        <v>-100</v>
      </c>
      <c r="F8" t="s">
        <v>6</v>
      </c>
      <c r="G8" s="4">
        <v>4500</v>
      </c>
      <c r="H8" s="4">
        <v>7600</v>
      </c>
      <c r="I8" s="4">
        <v>6900</v>
      </c>
    </row>
    <row r="9" spans="1:12" ht="15.75" thickBot="1" x14ac:dyDescent="0.3">
      <c r="A9" s="7" t="s">
        <v>5</v>
      </c>
      <c r="B9" s="10">
        <f>PRODUCT(B7,B8)</f>
        <v>-1200</v>
      </c>
      <c r="C9" s="10">
        <f>PRODUCT(C7,C8)</f>
        <v>-900</v>
      </c>
      <c r="D9" s="10">
        <f>PRODUCT(D7,D8)</f>
        <v>-1700</v>
      </c>
      <c r="F9" s="3" t="s">
        <v>4</v>
      </c>
      <c r="G9" s="9">
        <f>SUM(G5:G6,-G7,-G8,-B10,-B9,B13)</f>
        <v>29408</v>
      </c>
      <c r="H9" s="9">
        <f>SUM(H5:H6,-H7,-H8,-C10,-C9,C13)</f>
        <v>33254</v>
      </c>
      <c r="I9" s="9">
        <f>SUM(I5:I6,-I7,-I8,-D10,-D9,D13)</f>
        <v>39410</v>
      </c>
    </row>
    <row r="10" spans="1:12" x14ac:dyDescent="0.25">
      <c r="A10" t="s">
        <v>3</v>
      </c>
      <c r="B10" s="5">
        <f>PRODUCT(B5,B6)+B9</f>
        <v>16800</v>
      </c>
      <c r="C10" s="5">
        <f>PRODUCT(C5,C6)+C9</f>
        <v>20100</v>
      </c>
      <c r="D10" s="5">
        <f>PRODUCT(D5,D6)+D9</f>
        <v>20800</v>
      </c>
      <c r="G10" s="8"/>
      <c r="H10" s="8"/>
      <c r="I10" s="8"/>
    </row>
    <row r="11" spans="1:12" x14ac:dyDescent="0.25">
      <c r="A11" s="7" t="s">
        <v>2</v>
      </c>
      <c r="B11" s="6">
        <v>50000</v>
      </c>
      <c r="C11" s="6">
        <v>45000</v>
      </c>
      <c r="D11" s="6">
        <v>70600</v>
      </c>
      <c r="G11" s="4"/>
      <c r="H11" s="4"/>
      <c r="I11" s="4"/>
    </row>
    <row r="12" spans="1:12" x14ac:dyDescent="0.25">
      <c r="A12" t="s">
        <v>1</v>
      </c>
      <c r="B12" s="5">
        <f>QUOTIENT(B11,B5)</f>
        <v>4166</v>
      </c>
      <c r="C12" s="5">
        <f>QUOTIENT(C11,C5)</f>
        <v>3214</v>
      </c>
      <c r="D12" s="5">
        <f>QUOTIENT(D11,D5)</f>
        <v>4706</v>
      </c>
      <c r="G12" s="4"/>
      <c r="H12" s="4"/>
      <c r="I12" s="4"/>
    </row>
    <row r="13" spans="1:12" ht="15.75" thickBot="1" x14ac:dyDescent="0.3">
      <c r="A13" s="3" t="s">
        <v>0</v>
      </c>
      <c r="B13" s="2">
        <f>MOD(B11,B5)</f>
        <v>8</v>
      </c>
      <c r="C13" s="2">
        <f>MOD(C11,C5)</f>
        <v>4</v>
      </c>
      <c r="D13" s="2">
        <f>MOD(D11,D5)</f>
        <v>10</v>
      </c>
    </row>
  </sheetData>
  <mergeCells count="1">
    <mergeCell ref="A1: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85133-0B39-44D7-B41B-E7656CFFA618}">
  <dimension ref="A1:G11"/>
  <sheetViews>
    <sheetView workbookViewId="0"/>
  </sheetViews>
  <sheetFormatPr baseColWidth="10" defaultRowHeight="15" x14ac:dyDescent="0.25"/>
  <cols>
    <col min="1" max="1" width="13.5703125" customWidth="1"/>
    <col min="2" max="2" width="12.85546875" bestFit="1" customWidth="1"/>
    <col min="4" max="4" width="11.42578125" customWidth="1"/>
    <col min="5" max="5" width="20.7109375" bestFit="1" customWidth="1"/>
    <col min="6" max="6" width="11.85546875" bestFit="1" customWidth="1"/>
  </cols>
  <sheetData>
    <row r="1" spans="1:7" ht="18.75" x14ac:dyDescent="0.3">
      <c r="A1" s="1" t="s">
        <v>32</v>
      </c>
    </row>
    <row r="3" spans="1:7" ht="30" x14ac:dyDescent="0.25">
      <c r="A3" s="24" t="s">
        <v>31</v>
      </c>
      <c r="B3" s="24" t="s">
        <v>30</v>
      </c>
      <c r="C3" s="24" t="s">
        <v>29</v>
      </c>
      <c r="E3" s="23" t="s">
        <v>28</v>
      </c>
      <c r="F3" s="22" t="s">
        <v>27</v>
      </c>
      <c r="G3" s="22" t="s">
        <v>39</v>
      </c>
    </row>
    <row r="4" spans="1:7" x14ac:dyDescent="0.25">
      <c r="A4" s="20">
        <v>4</v>
      </c>
      <c r="B4" s="20">
        <v>0.5</v>
      </c>
      <c r="C4" s="20">
        <f t="shared" ref="C4:C11" si="0">PRODUCT(A4,B4)</f>
        <v>2</v>
      </c>
      <c r="E4" s="21" t="s">
        <v>26</v>
      </c>
      <c r="F4" s="20">
        <f>ROUND(C4,1)</f>
        <v>2</v>
      </c>
      <c r="G4" s="20" t="str">
        <f>ROMAN(ABS(F4))</f>
        <v>II</v>
      </c>
    </row>
    <row r="5" spans="1:7" x14ac:dyDescent="0.25">
      <c r="A5" s="18">
        <v>8</v>
      </c>
      <c r="B5" s="18">
        <v>4</v>
      </c>
      <c r="C5" s="18">
        <f t="shared" si="0"/>
        <v>32</v>
      </c>
      <c r="E5" s="19" t="s">
        <v>25</v>
      </c>
      <c r="F5" s="18">
        <f>MROUND(C5,5)</f>
        <v>30</v>
      </c>
      <c r="G5" s="18" t="str">
        <f>ROMAN(ABS(F5))</f>
        <v>XXX</v>
      </c>
    </row>
    <row r="6" spans="1:7" x14ac:dyDescent="0.25">
      <c r="A6" s="20">
        <v>6.5</v>
      </c>
      <c r="B6" s="20">
        <v>-1.2</v>
      </c>
      <c r="C6" s="20">
        <f t="shared" si="0"/>
        <v>-7.8</v>
      </c>
      <c r="E6" s="21" t="s">
        <v>24</v>
      </c>
      <c r="F6" s="20">
        <f>ODD(C6)</f>
        <v>-9</v>
      </c>
      <c r="G6" s="20" t="str">
        <f t="shared" ref="G6:G11" si="1">ROMAN(ABS(F6))</f>
        <v>IX</v>
      </c>
    </row>
    <row r="7" spans="1:7" x14ac:dyDescent="0.25">
      <c r="A7" s="18">
        <v>0.3</v>
      </c>
      <c r="B7" s="18">
        <v>0.3</v>
      </c>
      <c r="C7" s="18">
        <f t="shared" si="0"/>
        <v>0.09</v>
      </c>
      <c r="E7" s="19" t="s">
        <v>23</v>
      </c>
      <c r="F7" s="18">
        <f>EVEN(C7)</f>
        <v>2</v>
      </c>
      <c r="G7" s="18" t="str">
        <f t="shared" si="1"/>
        <v>II</v>
      </c>
    </row>
    <row r="8" spans="1:7" x14ac:dyDescent="0.25">
      <c r="A8" s="20">
        <v>4.9000000000000004</v>
      </c>
      <c r="B8" s="20">
        <v>0.09</v>
      </c>
      <c r="C8" s="20">
        <f t="shared" si="0"/>
        <v>0.441</v>
      </c>
      <c r="E8" s="21" t="s">
        <v>22</v>
      </c>
      <c r="F8" s="20">
        <f>ROUNDUP(C8,1)</f>
        <v>0.5</v>
      </c>
      <c r="G8" s="20" t="str">
        <f t="shared" si="1"/>
        <v/>
      </c>
    </row>
    <row r="9" spans="1:7" x14ac:dyDescent="0.25">
      <c r="A9" s="18">
        <v>4</v>
      </c>
      <c r="B9" s="18">
        <v>-2.52</v>
      </c>
      <c r="C9" s="18">
        <f t="shared" si="0"/>
        <v>-10.08</v>
      </c>
      <c r="E9" s="19" t="s">
        <v>21</v>
      </c>
      <c r="F9" s="18">
        <f>ROUNDDOWN(C9,1)</f>
        <v>-10</v>
      </c>
      <c r="G9" s="18" t="str">
        <f t="shared" si="1"/>
        <v>X</v>
      </c>
    </row>
    <row r="10" spans="1:7" x14ac:dyDescent="0.25">
      <c r="A10" s="20">
        <v>-0.5</v>
      </c>
      <c r="B10" s="20">
        <v>3</v>
      </c>
      <c r="C10" s="20">
        <f t="shared" si="0"/>
        <v>-1.5</v>
      </c>
      <c r="E10" s="21" t="s">
        <v>20</v>
      </c>
      <c r="F10" s="20">
        <f>INT(C10)</f>
        <v>-2</v>
      </c>
      <c r="G10" s="20" t="str">
        <f t="shared" si="1"/>
        <v>II</v>
      </c>
    </row>
    <row r="11" spans="1:7" x14ac:dyDescent="0.25">
      <c r="A11" s="18">
        <v>-0.3</v>
      </c>
      <c r="B11" s="18">
        <v>-0.01</v>
      </c>
      <c r="C11" s="18">
        <f t="shared" si="0"/>
        <v>3.0000000000000001E-3</v>
      </c>
      <c r="E11" s="19" t="s">
        <v>19</v>
      </c>
      <c r="F11" s="18">
        <f>TRUNC(C11)</f>
        <v>0</v>
      </c>
      <c r="G11" s="18" t="str">
        <f t="shared" si="1"/>
        <v/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0430-FE6B-4EBD-9FD8-D3020198DFDE}">
  <dimension ref="A1:Q25"/>
  <sheetViews>
    <sheetView showGridLines="0" workbookViewId="0"/>
  </sheetViews>
  <sheetFormatPr baseColWidth="10" defaultRowHeight="15" x14ac:dyDescent="0.25"/>
  <cols>
    <col min="11" max="11" width="11.42578125" customWidth="1"/>
  </cols>
  <sheetData>
    <row r="1" spans="1:17" x14ac:dyDescent="0.25">
      <c r="A1" s="37"/>
      <c r="B1" s="35">
        <v>6</v>
      </c>
      <c r="C1" s="34"/>
      <c r="D1" s="37"/>
      <c r="E1" s="35">
        <v>12</v>
      </c>
      <c r="F1" s="35"/>
      <c r="G1" s="34"/>
      <c r="H1" s="37"/>
      <c r="I1" s="35">
        <v>6</v>
      </c>
      <c r="J1" s="34"/>
      <c r="K1" s="37"/>
      <c r="L1" s="35"/>
      <c r="M1" s="34"/>
      <c r="N1" s="37"/>
      <c r="O1" s="35"/>
      <c r="P1" s="34"/>
      <c r="Q1" s="32"/>
    </row>
    <row r="2" spans="1:17" x14ac:dyDescent="0.25">
      <c r="A2" s="33"/>
      <c r="B2" s="32" t="s">
        <v>35</v>
      </c>
      <c r="C2" s="29"/>
      <c r="D2" s="33"/>
      <c r="E2" s="32" t="s">
        <v>35</v>
      </c>
      <c r="F2" s="32"/>
      <c r="G2" s="29"/>
      <c r="H2" s="33"/>
      <c r="I2" s="32" t="s">
        <v>35</v>
      </c>
      <c r="J2" s="29"/>
      <c r="K2" s="33"/>
      <c r="L2" s="32"/>
      <c r="M2" s="29"/>
      <c r="N2" s="33"/>
      <c r="O2" s="32"/>
      <c r="P2" s="29"/>
      <c r="Q2" s="32"/>
    </row>
    <row r="3" spans="1:17" x14ac:dyDescent="0.25">
      <c r="A3" s="33"/>
      <c r="B3" s="32"/>
      <c r="C3" s="29"/>
      <c r="D3" s="33"/>
      <c r="E3" s="32"/>
      <c r="F3" s="32"/>
      <c r="G3" s="29"/>
      <c r="H3" s="33"/>
      <c r="I3" s="32"/>
      <c r="J3" s="29"/>
      <c r="K3" s="33"/>
      <c r="L3" s="32"/>
      <c r="M3" s="29"/>
      <c r="N3" s="33"/>
      <c r="O3" s="32"/>
      <c r="P3" s="29"/>
      <c r="Q3" s="32"/>
    </row>
    <row r="4" spans="1:17" x14ac:dyDescent="0.25">
      <c r="A4" s="33"/>
      <c r="B4" s="32"/>
      <c r="C4" s="29"/>
      <c r="D4" s="33"/>
      <c r="E4" s="32"/>
      <c r="F4" s="32"/>
      <c r="G4" s="29"/>
      <c r="H4" s="33"/>
      <c r="I4" s="32"/>
      <c r="J4" s="29"/>
      <c r="K4" s="33"/>
      <c r="L4" s="32"/>
      <c r="M4" s="29"/>
      <c r="N4" s="33"/>
      <c r="O4" s="32"/>
      <c r="P4" s="29"/>
      <c r="Q4" s="32"/>
    </row>
    <row r="5" spans="1:17" x14ac:dyDescent="0.25">
      <c r="B5" s="32"/>
      <c r="C5" s="29"/>
      <c r="D5" s="33">
        <v>6</v>
      </c>
      <c r="E5" s="32"/>
      <c r="F5" s="32"/>
      <c r="G5" s="29"/>
      <c r="H5" s="33">
        <v>6</v>
      </c>
      <c r="I5" s="32"/>
      <c r="J5" s="29"/>
      <c r="K5" s="33">
        <v>6</v>
      </c>
      <c r="L5" s="32"/>
      <c r="M5" s="29"/>
      <c r="N5" s="33">
        <v>9</v>
      </c>
      <c r="O5" s="32"/>
      <c r="P5" s="29"/>
      <c r="Q5" s="32"/>
    </row>
    <row r="6" spans="1:17" x14ac:dyDescent="0.25">
      <c r="B6" s="32"/>
      <c r="C6" s="29"/>
      <c r="D6" s="33" t="s">
        <v>35</v>
      </c>
      <c r="E6" s="32"/>
      <c r="F6" s="32"/>
      <c r="G6" s="29"/>
      <c r="H6" s="33" t="s">
        <v>35</v>
      </c>
      <c r="I6" s="32"/>
      <c r="J6" s="29"/>
      <c r="K6" s="33" t="s">
        <v>35</v>
      </c>
      <c r="L6" s="32"/>
      <c r="M6" s="29"/>
      <c r="N6" s="33" t="s">
        <v>35</v>
      </c>
      <c r="O6" s="32"/>
      <c r="P6" s="29"/>
      <c r="Q6" s="32"/>
    </row>
    <row r="7" spans="1:17" x14ac:dyDescent="0.25">
      <c r="A7" s="33"/>
      <c r="B7" s="32"/>
      <c r="C7" s="29"/>
      <c r="D7" s="33"/>
      <c r="E7" s="32"/>
      <c r="F7" s="32"/>
      <c r="G7" s="29"/>
      <c r="H7" s="33"/>
      <c r="I7" s="32"/>
      <c r="J7" s="29"/>
      <c r="K7" s="33"/>
      <c r="L7" s="32"/>
      <c r="M7" s="29"/>
      <c r="N7" s="33"/>
      <c r="O7" s="32"/>
      <c r="P7" s="29"/>
      <c r="Q7" s="32"/>
    </row>
    <row r="8" spans="1:17" x14ac:dyDescent="0.25">
      <c r="A8" s="33"/>
      <c r="B8" s="32"/>
      <c r="C8" s="29"/>
      <c r="D8" s="33"/>
      <c r="E8" s="32"/>
      <c r="F8" s="32"/>
      <c r="G8" s="29"/>
      <c r="H8" s="33"/>
      <c r="I8" s="32"/>
      <c r="J8" s="29"/>
      <c r="K8" s="33"/>
      <c r="L8" s="32"/>
      <c r="M8" s="29"/>
      <c r="N8" s="33"/>
      <c r="O8" s="32"/>
      <c r="P8" s="29"/>
      <c r="Q8" s="32"/>
    </row>
    <row r="9" spans="1:17" x14ac:dyDescent="0.25">
      <c r="A9" s="33"/>
      <c r="B9" s="32"/>
      <c r="C9" s="29"/>
      <c r="D9" s="33"/>
      <c r="E9" s="32"/>
      <c r="F9" s="32"/>
      <c r="G9" s="29"/>
      <c r="H9" s="33"/>
      <c r="I9" s="38">
        <v>6</v>
      </c>
      <c r="J9" s="29" t="s">
        <v>35</v>
      </c>
      <c r="K9" s="33"/>
      <c r="L9" s="32"/>
      <c r="M9" s="29"/>
      <c r="N9" s="33"/>
      <c r="O9" s="32"/>
      <c r="P9" s="29"/>
      <c r="Q9" s="32"/>
    </row>
    <row r="10" spans="1:17" x14ac:dyDescent="0.25">
      <c r="A10" s="31" t="s">
        <v>34</v>
      </c>
      <c r="B10" s="30" t="str">
        <f>B1*4&amp;" cm"</f>
        <v>24 cm</v>
      </c>
      <c r="C10" s="29"/>
      <c r="D10" s="31" t="s">
        <v>34</v>
      </c>
      <c r="E10" s="30" t="str">
        <f>D5+E1+D5+E1&amp;" cm"</f>
        <v>36 cm</v>
      </c>
      <c r="F10" s="32"/>
      <c r="G10" s="29"/>
      <c r="H10" s="31" t="s">
        <v>34</v>
      </c>
      <c r="I10" s="30" t="str">
        <f>H5*3&amp;" cm"</f>
        <v>18 cm</v>
      </c>
      <c r="J10" s="29"/>
      <c r="K10" s="31" t="s">
        <v>34</v>
      </c>
      <c r="L10" s="30">
        <f>K5*5</f>
        <v>30</v>
      </c>
      <c r="M10" s="29"/>
      <c r="N10" s="31" t="s">
        <v>34</v>
      </c>
      <c r="O10" s="30">
        <f>N5*6</f>
        <v>54</v>
      </c>
      <c r="P10" s="29"/>
      <c r="Q10" s="32"/>
    </row>
    <row r="11" spans="1:17" x14ac:dyDescent="0.25">
      <c r="A11" s="31" t="s">
        <v>33</v>
      </c>
      <c r="B11" s="30" t="str">
        <f>B1*B1&amp;" cm^2"</f>
        <v>36 cm^2</v>
      </c>
      <c r="C11" s="29"/>
      <c r="D11" s="31" t="s">
        <v>33</v>
      </c>
      <c r="E11" s="30" t="str">
        <f>D5*E1&amp;" cm^2"</f>
        <v>72 cm^2</v>
      </c>
      <c r="F11" s="32"/>
      <c r="G11" s="29"/>
      <c r="H11" s="31" t="s">
        <v>33</v>
      </c>
      <c r="I11" s="30" t="str">
        <f>(H5*I1)/2&amp;" cm^2"</f>
        <v>18 cm^2</v>
      </c>
      <c r="J11" s="29"/>
      <c r="K11" s="31" t="s">
        <v>33</v>
      </c>
      <c r="L11" s="30">
        <f>(L10*3)/2</f>
        <v>45</v>
      </c>
      <c r="M11" s="29"/>
      <c r="N11" s="31" t="s">
        <v>33</v>
      </c>
      <c r="O11" s="30">
        <f>(O10*3)/2</f>
        <v>81</v>
      </c>
      <c r="P11" s="29"/>
      <c r="Q11" s="32"/>
    </row>
    <row r="12" spans="1:17" x14ac:dyDescent="0.25">
      <c r="A12" s="28"/>
      <c r="B12" s="27"/>
      <c r="C12" s="26"/>
      <c r="D12" s="28"/>
      <c r="E12" s="27"/>
      <c r="F12" s="27"/>
      <c r="G12" s="26"/>
      <c r="H12" s="28"/>
      <c r="I12" s="27"/>
      <c r="J12" s="26"/>
      <c r="K12" s="28"/>
      <c r="L12" s="27"/>
      <c r="M12" s="26"/>
      <c r="N12" s="28"/>
      <c r="O12" s="27"/>
      <c r="P12" s="26"/>
      <c r="Q12" s="32"/>
    </row>
    <row r="14" spans="1:17" x14ac:dyDescent="0.25">
      <c r="A14" s="37"/>
      <c r="B14" s="35">
        <v>12</v>
      </c>
      <c r="C14" s="52" t="s">
        <v>38</v>
      </c>
      <c r="D14" s="36"/>
      <c r="E14" s="35"/>
      <c r="F14" s="34"/>
    </row>
    <row r="15" spans="1:17" x14ac:dyDescent="0.25">
      <c r="A15" s="33"/>
      <c r="B15" s="32" t="s">
        <v>35</v>
      </c>
      <c r="C15" s="52"/>
      <c r="D15" s="33"/>
      <c r="E15" s="32"/>
      <c r="F15" s="29"/>
    </row>
    <row r="16" spans="1:17" x14ac:dyDescent="0.25">
      <c r="A16" s="33"/>
      <c r="B16" s="32"/>
      <c r="C16" s="50">
        <v>6</v>
      </c>
      <c r="D16" s="33"/>
      <c r="E16" s="32"/>
      <c r="F16" s="29"/>
    </row>
    <row r="17" spans="1:6" x14ac:dyDescent="0.25">
      <c r="A17" s="33"/>
      <c r="B17" s="32"/>
      <c r="C17" s="29"/>
      <c r="D17" s="33"/>
      <c r="E17" s="32"/>
      <c r="F17" s="29"/>
    </row>
    <row r="18" spans="1:6" x14ac:dyDescent="0.25">
      <c r="A18" s="33">
        <v>6</v>
      </c>
      <c r="B18" s="32"/>
      <c r="C18" s="29"/>
      <c r="D18" s="33"/>
      <c r="E18" s="32"/>
      <c r="F18" s="29"/>
    </row>
    <row r="19" spans="1:6" x14ac:dyDescent="0.25">
      <c r="A19" s="33" t="s">
        <v>35</v>
      </c>
      <c r="B19" s="32"/>
      <c r="C19" s="29"/>
      <c r="D19" s="33"/>
      <c r="E19" s="32"/>
      <c r="F19" s="29"/>
    </row>
    <row r="20" spans="1:6" x14ac:dyDescent="0.25">
      <c r="A20" s="33"/>
      <c r="B20" s="32"/>
      <c r="C20" s="29"/>
      <c r="D20" s="33"/>
      <c r="E20" s="32"/>
      <c r="F20" s="29"/>
    </row>
    <row r="21" spans="1:6" x14ac:dyDescent="0.25">
      <c r="A21" s="33"/>
      <c r="B21" s="32"/>
      <c r="C21" s="29"/>
      <c r="D21" s="33"/>
      <c r="E21" s="32"/>
      <c r="F21" s="29"/>
    </row>
    <row r="22" spans="1:6" x14ac:dyDescent="0.25">
      <c r="A22" s="33"/>
      <c r="B22" s="32"/>
      <c r="C22" s="29"/>
      <c r="D22" s="33"/>
      <c r="E22" s="32"/>
      <c r="F22" s="29"/>
    </row>
    <row r="23" spans="1:6" x14ac:dyDescent="0.25">
      <c r="A23" s="31" t="s">
        <v>34</v>
      </c>
      <c r="B23" s="30" t="str">
        <f>C16*4&amp;" cm"</f>
        <v>24 cm</v>
      </c>
      <c r="C23" s="29"/>
      <c r="D23" s="31" t="s">
        <v>34</v>
      </c>
      <c r="E23" s="30">
        <f>2*PI()*3</f>
        <v>18.849555921538759</v>
      </c>
      <c r="F23" s="30" t="str">
        <f>ROUND(E23,2)&amp;" cm"</f>
        <v>18.85 cm</v>
      </c>
    </row>
    <row r="24" spans="1:6" x14ac:dyDescent="0.25">
      <c r="A24" s="31" t="s">
        <v>33</v>
      </c>
      <c r="B24" s="30" t="str">
        <f>(A18*B14)/2&amp;" cm^2"</f>
        <v>36 cm^2</v>
      </c>
      <c r="C24" s="29"/>
      <c r="D24" s="31" t="s">
        <v>33</v>
      </c>
      <c r="E24" s="30">
        <f>PI()*3^2</f>
        <v>28.274333882308138</v>
      </c>
      <c r="F24" s="30" t="str">
        <f>ROUND(E24,2)&amp;" cm^2"</f>
        <v>28.27 cm^2</v>
      </c>
    </row>
    <row r="25" spans="1:6" x14ac:dyDescent="0.25">
      <c r="A25" s="28"/>
      <c r="B25" s="27"/>
      <c r="C25" s="26"/>
      <c r="D25" s="28"/>
      <c r="E25" s="27"/>
      <c r="F25" s="26"/>
    </row>
  </sheetData>
  <mergeCells count="1">
    <mergeCell ref="C14:C1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61BD2-0E02-4E7C-8F49-58C5BB4B509C}">
  <dimension ref="A1:O16"/>
  <sheetViews>
    <sheetView showGridLines="0" workbookViewId="0"/>
  </sheetViews>
  <sheetFormatPr baseColWidth="10" defaultRowHeight="15" x14ac:dyDescent="0.25"/>
  <sheetData>
    <row r="1" spans="1:15" x14ac:dyDescent="0.25">
      <c r="A1" s="49"/>
      <c r="B1" s="35">
        <v>5</v>
      </c>
      <c r="C1" s="48"/>
      <c r="D1" s="48"/>
      <c r="E1" s="47"/>
      <c r="F1" s="49"/>
      <c r="G1" s="35"/>
      <c r="H1" s="48"/>
      <c r="I1" s="48"/>
      <c r="J1" s="47"/>
      <c r="K1" s="36"/>
      <c r="L1" s="35"/>
      <c r="M1" s="48"/>
      <c r="N1" s="48"/>
      <c r="O1" s="47"/>
    </row>
    <row r="2" spans="1:15" x14ac:dyDescent="0.25">
      <c r="A2" s="45"/>
      <c r="B2" t="s">
        <v>35</v>
      </c>
      <c r="E2" s="42"/>
      <c r="F2" s="45"/>
      <c r="J2" s="42"/>
      <c r="K2" s="45"/>
      <c r="O2" s="42"/>
    </row>
    <row r="3" spans="1:15" x14ac:dyDescent="0.25">
      <c r="A3" s="45"/>
      <c r="E3" s="42"/>
      <c r="F3" s="45"/>
      <c r="J3" s="42"/>
      <c r="K3" s="45"/>
      <c r="O3" s="42"/>
    </row>
    <row r="4" spans="1:15" x14ac:dyDescent="0.25">
      <c r="A4" s="45"/>
      <c r="E4" s="42"/>
      <c r="F4" s="45"/>
      <c r="J4" s="42"/>
      <c r="K4" s="45"/>
      <c r="O4" s="42"/>
    </row>
    <row r="5" spans="1:15" x14ac:dyDescent="0.25">
      <c r="A5" s="45"/>
      <c r="E5" s="42"/>
      <c r="F5" s="45"/>
      <c r="J5" s="42"/>
      <c r="O5" s="42"/>
    </row>
    <row r="6" spans="1:15" x14ac:dyDescent="0.25">
      <c r="A6" s="45"/>
      <c r="D6">
        <v>5</v>
      </c>
      <c r="E6" s="42"/>
      <c r="F6" s="45"/>
      <c r="J6" s="42"/>
      <c r="K6" s="45">
        <v>10</v>
      </c>
      <c r="O6" s="42"/>
    </row>
    <row r="7" spans="1:15" x14ac:dyDescent="0.25">
      <c r="A7" s="45"/>
      <c r="D7" s="38" t="s">
        <v>35</v>
      </c>
      <c r="E7" s="42"/>
      <c r="F7" s="45"/>
      <c r="I7" s="38"/>
      <c r="J7" s="42"/>
      <c r="K7" s="46" t="s">
        <v>35</v>
      </c>
      <c r="N7" s="38"/>
      <c r="O7" s="42"/>
    </row>
    <row r="8" spans="1:15" x14ac:dyDescent="0.25">
      <c r="A8" s="45"/>
      <c r="E8" s="42"/>
      <c r="F8" s="45"/>
      <c r="J8" s="42"/>
      <c r="K8" s="45"/>
      <c r="O8" s="42"/>
    </row>
    <row r="9" spans="1:15" x14ac:dyDescent="0.25">
      <c r="A9" s="33">
        <v>5</v>
      </c>
      <c r="E9" s="42"/>
      <c r="F9" s="33"/>
      <c r="J9" s="42"/>
      <c r="K9" s="33"/>
      <c r="O9" s="42"/>
    </row>
    <row r="10" spans="1:15" x14ac:dyDescent="0.25">
      <c r="A10" s="45" t="s">
        <v>35</v>
      </c>
      <c r="E10" s="42"/>
      <c r="F10" s="45"/>
      <c r="J10" s="42"/>
      <c r="K10" s="45"/>
      <c r="O10" s="42"/>
    </row>
    <row r="11" spans="1:15" x14ac:dyDescent="0.25">
      <c r="A11" s="45"/>
      <c r="E11" s="42"/>
      <c r="F11" s="45"/>
      <c r="J11" s="42"/>
      <c r="K11" s="45"/>
      <c r="O11" s="42"/>
    </row>
    <row r="12" spans="1:15" x14ac:dyDescent="0.25">
      <c r="A12" s="45"/>
      <c r="E12" s="42"/>
      <c r="F12" s="45"/>
      <c r="J12" s="42"/>
      <c r="K12" s="45"/>
      <c r="O12" s="42"/>
    </row>
    <row r="13" spans="1:15" x14ac:dyDescent="0.25">
      <c r="A13" s="45"/>
      <c r="E13" s="42"/>
      <c r="F13" s="45"/>
      <c r="J13" s="42"/>
      <c r="K13" s="45"/>
      <c r="O13" s="42"/>
    </row>
    <row r="14" spans="1:15" x14ac:dyDescent="0.25">
      <c r="A14" s="45"/>
      <c r="E14" s="42"/>
      <c r="F14" s="45"/>
      <c r="J14" s="42"/>
      <c r="K14" s="45"/>
      <c r="O14" s="42"/>
    </row>
    <row r="15" spans="1:15" x14ac:dyDescent="0.25">
      <c r="A15" s="44" t="s">
        <v>37</v>
      </c>
      <c r="B15" s="43" t="str">
        <f>POWER(A9,3)&amp;" cm^3"</f>
        <v>125 cm^3</v>
      </c>
      <c r="E15" s="42"/>
      <c r="F15" s="44" t="s">
        <v>37</v>
      </c>
      <c r="G15" s="43" t="str">
        <f>((3*3)*5)/3&amp;" cm^3"</f>
        <v>15 cm^3</v>
      </c>
      <c r="J15" s="42"/>
      <c r="K15" s="44" t="s">
        <v>37</v>
      </c>
      <c r="L15" s="43">
        <f>PI()*POWER(3,2)*K6</f>
        <v>282.74333882308139</v>
      </c>
      <c r="M15" s="43" t="str">
        <f>ROUND(L15,2)&amp;" cm^3"</f>
        <v>282.74 cm^3</v>
      </c>
      <c r="O15" s="42"/>
    </row>
    <row r="16" spans="1:15" x14ac:dyDescent="0.25">
      <c r="A16" s="41"/>
      <c r="B16" s="40"/>
      <c r="C16" s="40"/>
      <c r="D16" s="40"/>
      <c r="E16" s="39"/>
      <c r="F16" s="41" t="s">
        <v>36</v>
      </c>
      <c r="G16" s="40"/>
      <c r="H16" s="40"/>
      <c r="I16" s="40"/>
      <c r="J16" s="39"/>
      <c r="K16" s="41"/>
      <c r="L16" s="40"/>
      <c r="M16" s="40"/>
      <c r="N16" s="40"/>
      <c r="O16" s="3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Capítulo 3</vt:lpstr>
      <vt:lpstr>Actividad 4</vt:lpstr>
      <vt:lpstr>Actividad 5</vt:lpstr>
      <vt:lpstr>Actividad 6</vt:lpstr>
      <vt:lpstr>Actividad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2022-01-25T18:01:02Z</dcterms:created>
  <dcterms:modified xsi:type="dcterms:W3CDTF">2023-07-04T17:31:35Z</dcterms:modified>
</cp:coreProperties>
</file>