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firstSheet="3" activeTab="3"/>
  </bookViews>
  <sheets>
    <sheet name="Gráfico1" sheetId="2" r:id="rId1"/>
    <sheet name="Gráfico2" sheetId="3" r:id="rId2"/>
    <sheet name="Gráfico3" sheetId="4" r:id="rId3"/>
    <sheet name="Datos" sheetId="1" r:id="rId4"/>
    <sheet name="Gráfico4" sheetId="6" r:id="rId5"/>
    <sheet name="Gráfico5" sheetId="7" r:id="rId6"/>
    <sheet name="IVE multip" sheetId="10" r:id="rId7"/>
    <sheet name="gas desestacionalizada" sheetId="11" r:id="rId8"/>
    <sheet name="Gas" sheetId="5" r:id="rId9"/>
    <sheet name="Gráfico" sheetId="9" r:id="rId10"/>
    <sheet name="electricidad desestacionalizada" sheetId="12" r:id="rId11"/>
    <sheet name="Electricidad" sheetId="8" r:id="rId12"/>
  </sheets>
  <calcPr calcId="144525"/>
</workbook>
</file>

<file path=xl/calcChain.xml><?xml version="1.0" encoding="utf-8"?>
<calcChain xmlns="http://schemas.openxmlformats.org/spreadsheetml/2006/main">
  <c r="L4" i="5" l="1"/>
  <c r="M4" i="5" s="1"/>
  <c r="R10" i="5" s="1"/>
  <c r="L5" i="5"/>
  <c r="M5" i="5" s="1"/>
  <c r="R11" i="5" s="1"/>
  <c r="L6" i="5"/>
  <c r="M6" i="5" s="1"/>
  <c r="R12" i="5" s="1"/>
  <c r="L7" i="5"/>
  <c r="M7" i="5" s="1"/>
  <c r="R13" i="5" s="1"/>
  <c r="L8" i="5"/>
  <c r="M8" i="5" s="1"/>
  <c r="R14" i="5" s="1"/>
  <c r="L9" i="5"/>
  <c r="M9" i="5" s="1"/>
  <c r="R15" i="5" s="1"/>
  <c r="L10" i="5"/>
  <c r="M10" i="5" s="1"/>
  <c r="R16" i="5" s="1"/>
  <c r="L11" i="5"/>
  <c r="M11" i="5" s="1"/>
  <c r="R17" i="5" s="1"/>
  <c r="L12" i="5"/>
  <c r="M12" i="5" s="1"/>
  <c r="R18" i="5" s="1"/>
  <c r="L13" i="5"/>
  <c r="M13" i="5" s="1"/>
  <c r="R19" i="5" s="1"/>
  <c r="L14" i="5"/>
  <c r="M14" i="5" s="1"/>
  <c r="R20" i="5" s="1"/>
  <c r="L15" i="5"/>
  <c r="M15" i="5" s="1"/>
  <c r="S9" i="5" s="1"/>
  <c r="L16" i="5"/>
  <c r="M16" i="5" s="1"/>
  <c r="S10" i="5" s="1"/>
  <c r="L17" i="5"/>
  <c r="M17" i="5" s="1"/>
  <c r="S11" i="5" s="1"/>
  <c r="L18" i="5"/>
  <c r="M18" i="5" s="1"/>
  <c r="S12" i="5" s="1"/>
  <c r="L19" i="5"/>
  <c r="M19" i="5" s="1"/>
  <c r="S13" i="5" s="1"/>
  <c r="L20" i="5"/>
  <c r="M20" i="5" s="1"/>
  <c r="S14" i="5" s="1"/>
  <c r="L21" i="5"/>
  <c r="M21" i="5" s="1"/>
  <c r="S15" i="5" s="1"/>
  <c r="L22" i="5"/>
  <c r="M22" i="5" s="1"/>
  <c r="S16" i="5" s="1"/>
  <c r="L23" i="5"/>
  <c r="M23" i="5" s="1"/>
  <c r="S17" i="5" s="1"/>
  <c r="L24" i="5"/>
  <c r="M24" i="5" s="1"/>
  <c r="S18" i="5" s="1"/>
  <c r="L25" i="5"/>
  <c r="M25" i="5" s="1"/>
  <c r="S19" i="5" s="1"/>
  <c r="L26" i="5"/>
  <c r="M26" i="5" s="1"/>
  <c r="S20" i="5" s="1"/>
  <c r="L27" i="5"/>
  <c r="M27" i="5" s="1"/>
  <c r="T9" i="5" s="1"/>
  <c r="L28" i="5"/>
  <c r="M28" i="5" s="1"/>
  <c r="T10" i="5" s="1"/>
  <c r="L29" i="5"/>
  <c r="M29" i="5" s="1"/>
  <c r="T11" i="5" s="1"/>
  <c r="L30" i="5"/>
  <c r="M30" i="5" s="1"/>
  <c r="T12" i="5" s="1"/>
  <c r="L31" i="5"/>
  <c r="M31" i="5" s="1"/>
  <c r="T13" i="5" s="1"/>
  <c r="L32" i="5"/>
  <c r="M32" i="5" s="1"/>
  <c r="T14" i="5" s="1"/>
  <c r="L33" i="5"/>
  <c r="M33" i="5" s="1"/>
  <c r="T15" i="5" s="1"/>
  <c r="L34" i="5"/>
  <c r="M34" i="5" s="1"/>
  <c r="T16" i="5" s="1"/>
  <c r="L35" i="5"/>
  <c r="M35" i="5" s="1"/>
  <c r="T17" i="5" s="1"/>
  <c r="L36" i="5"/>
  <c r="M36" i="5" s="1"/>
  <c r="T18" i="5" s="1"/>
  <c r="L37" i="5"/>
  <c r="M37" i="5" s="1"/>
  <c r="T19" i="5" s="1"/>
  <c r="L38" i="5"/>
  <c r="M38" i="5" s="1"/>
  <c r="T20" i="5" s="1"/>
  <c r="L39" i="5"/>
  <c r="M39" i="5" s="1"/>
  <c r="U9" i="5" s="1"/>
  <c r="L40" i="5"/>
  <c r="M40" i="5" s="1"/>
  <c r="U10" i="5" s="1"/>
  <c r="L41" i="5"/>
  <c r="M41" i="5" s="1"/>
  <c r="U11" i="5" s="1"/>
  <c r="L42" i="5"/>
  <c r="M42" i="5" s="1"/>
  <c r="U12" i="5" s="1"/>
  <c r="L43" i="5"/>
  <c r="M43" i="5" s="1"/>
  <c r="U13" i="5" s="1"/>
  <c r="L44" i="5"/>
  <c r="M44" i="5" s="1"/>
  <c r="U14" i="5" s="1"/>
  <c r="L45" i="5"/>
  <c r="M45" i="5" s="1"/>
  <c r="U15" i="5" s="1"/>
  <c r="L46" i="5"/>
  <c r="M46" i="5" s="1"/>
  <c r="U16" i="5" s="1"/>
  <c r="L47" i="5"/>
  <c r="M47" i="5" s="1"/>
  <c r="U17" i="5" s="1"/>
  <c r="L48" i="5"/>
  <c r="M48" i="5" s="1"/>
  <c r="U18" i="5" s="1"/>
  <c r="L49" i="5"/>
  <c r="M49" i="5" s="1"/>
  <c r="U19" i="5" s="1"/>
  <c r="L50" i="5"/>
  <c r="M50" i="5" s="1"/>
  <c r="U20" i="5" s="1"/>
  <c r="L51" i="5"/>
  <c r="M51" i="5" s="1"/>
  <c r="V9" i="5" s="1"/>
  <c r="L52" i="5"/>
  <c r="M52" i="5" s="1"/>
  <c r="V10" i="5" s="1"/>
  <c r="L53" i="5"/>
  <c r="M53" i="5" s="1"/>
  <c r="V11" i="5" s="1"/>
  <c r="L54" i="5"/>
  <c r="M54" i="5" s="1"/>
  <c r="V12" i="5" s="1"/>
  <c r="L55" i="5"/>
  <c r="M55" i="5" s="1"/>
  <c r="V13" i="5" s="1"/>
  <c r="L56" i="5"/>
  <c r="M56" i="5" s="1"/>
  <c r="V14" i="5" s="1"/>
  <c r="L57" i="5"/>
  <c r="M57" i="5" s="1"/>
  <c r="V15" i="5" s="1"/>
  <c r="L58" i="5"/>
  <c r="M58" i="5" s="1"/>
  <c r="V16" i="5" s="1"/>
  <c r="L59" i="5"/>
  <c r="M59" i="5" s="1"/>
  <c r="V17" i="5" s="1"/>
  <c r="L60" i="5"/>
  <c r="M60" i="5" s="1"/>
  <c r="V18" i="5" s="1"/>
  <c r="L61" i="5"/>
  <c r="M61" i="5" s="1"/>
  <c r="V19" i="5" s="1"/>
  <c r="L62" i="5"/>
  <c r="M62" i="5" s="1"/>
  <c r="V20" i="5" s="1"/>
  <c r="L63" i="5"/>
  <c r="M63" i="5" s="1"/>
  <c r="W9" i="5" s="1"/>
  <c r="L64" i="5"/>
  <c r="M64" i="5" s="1"/>
  <c r="W10" i="5" s="1"/>
  <c r="L65" i="5"/>
  <c r="M65" i="5" s="1"/>
  <c r="W11" i="5" s="1"/>
  <c r="L66" i="5"/>
  <c r="M66" i="5" s="1"/>
  <c r="W12" i="5" s="1"/>
  <c r="L67" i="5"/>
  <c r="M67" i="5" s="1"/>
  <c r="W13" i="5" s="1"/>
  <c r="L68" i="5"/>
  <c r="M68" i="5" s="1"/>
  <c r="W14" i="5" s="1"/>
  <c r="L69" i="5"/>
  <c r="M69" i="5" s="1"/>
  <c r="W15" i="5" s="1"/>
  <c r="L70" i="5"/>
  <c r="M70" i="5" s="1"/>
  <c r="W16" i="5" s="1"/>
  <c r="L71" i="5"/>
  <c r="M71" i="5" s="1"/>
  <c r="W17" i="5" s="1"/>
  <c r="L72" i="5"/>
  <c r="M72" i="5" s="1"/>
  <c r="W18" i="5" s="1"/>
  <c r="L73" i="5"/>
  <c r="M73" i="5" s="1"/>
  <c r="W19" i="5" s="1"/>
  <c r="L74" i="5"/>
  <c r="M74" i="5" s="1"/>
  <c r="W20" i="5" s="1"/>
  <c r="L75" i="5"/>
  <c r="M75" i="5" s="1"/>
  <c r="X9" i="5" s="1"/>
  <c r="L76" i="5"/>
  <c r="M76" i="5" s="1"/>
  <c r="X10" i="5" s="1"/>
  <c r="L77" i="5"/>
  <c r="M77" i="5" s="1"/>
  <c r="X11" i="5" s="1"/>
  <c r="L78" i="5"/>
  <c r="M78" i="5" s="1"/>
  <c r="X12" i="5" s="1"/>
  <c r="L79" i="5"/>
  <c r="M79" i="5" s="1"/>
  <c r="X13" i="5" s="1"/>
  <c r="L80" i="5"/>
  <c r="M80" i="5" s="1"/>
  <c r="X14" i="5" s="1"/>
  <c r="L81" i="5"/>
  <c r="M81" i="5" s="1"/>
  <c r="X15" i="5" s="1"/>
  <c r="L82" i="5"/>
  <c r="M82" i="5" s="1"/>
  <c r="X16" i="5" s="1"/>
  <c r="L83" i="5"/>
  <c r="M83" i="5" s="1"/>
  <c r="X17" i="5" s="1"/>
  <c r="L84" i="5"/>
  <c r="M84" i="5" s="1"/>
  <c r="X18" i="5" s="1"/>
  <c r="L85" i="5"/>
  <c r="M85" i="5" s="1"/>
  <c r="X19" i="5" s="1"/>
  <c r="L86" i="5"/>
  <c r="M86" i="5" s="1"/>
  <c r="X20" i="5" s="1"/>
  <c r="L87" i="5"/>
  <c r="M87" i="5" s="1"/>
  <c r="Y9" i="5" s="1"/>
  <c r="L88" i="5"/>
  <c r="M88" i="5" s="1"/>
  <c r="Y10" i="5" s="1"/>
  <c r="L89" i="5"/>
  <c r="M89" i="5" s="1"/>
  <c r="Y11" i="5" s="1"/>
  <c r="L90" i="5"/>
  <c r="M90" i="5" s="1"/>
  <c r="Y12" i="5" s="1"/>
  <c r="L91" i="5"/>
  <c r="M91" i="5" s="1"/>
  <c r="Y13" i="5" s="1"/>
  <c r="L92" i="5"/>
  <c r="M92" i="5" s="1"/>
  <c r="Y14" i="5" s="1"/>
  <c r="L93" i="5"/>
  <c r="M93" i="5" s="1"/>
  <c r="Y15" i="5" s="1"/>
  <c r="L94" i="5"/>
  <c r="M94" i="5" s="1"/>
  <c r="Y16" i="5" s="1"/>
  <c r="L95" i="5"/>
  <c r="M95" i="5" s="1"/>
  <c r="Y17" i="5" s="1"/>
  <c r="L96" i="5"/>
  <c r="M96" i="5" s="1"/>
  <c r="Y18" i="5" s="1"/>
  <c r="L97" i="5"/>
  <c r="M97" i="5" s="1"/>
  <c r="Y19" i="5" s="1"/>
  <c r="L98" i="5"/>
  <c r="M98" i="5" s="1"/>
  <c r="Y20" i="5" s="1"/>
  <c r="L99" i="5"/>
  <c r="M99" i="5" s="1"/>
  <c r="Z9" i="5" s="1"/>
  <c r="L100" i="5"/>
  <c r="M100" i="5" s="1"/>
  <c r="Z10" i="5" s="1"/>
  <c r="L101" i="5"/>
  <c r="M101" i="5" s="1"/>
  <c r="Z11" i="5" s="1"/>
  <c r="L102" i="5"/>
  <c r="M102" i="5" s="1"/>
  <c r="Z12" i="5" s="1"/>
  <c r="L103" i="5"/>
  <c r="M103" i="5" s="1"/>
  <c r="Z13" i="5" s="1"/>
  <c r="L104" i="5"/>
  <c r="M104" i="5" s="1"/>
  <c r="Z14" i="5" s="1"/>
  <c r="L105" i="5"/>
  <c r="M105" i="5" s="1"/>
  <c r="Z15" i="5" s="1"/>
  <c r="L106" i="5"/>
  <c r="M106" i="5" s="1"/>
  <c r="Z16" i="5" s="1"/>
  <c r="L107" i="5"/>
  <c r="M107" i="5" s="1"/>
  <c r="Z17" i="5" s="1"/>
  <c r="L108" i="5"/>
  <c r="M108" i="5" s="1"/>
  <c r="Z18" i="5" s="1"/>
  <c r="L109" i="5"/>
  <c r="M109" i="5" s="1"/>
  <c r="Z19" i="5" s="1"/>
  <c r="L110" i="5"/>
  <c r="M110" i="5" s="1"/>
  <c r="Z20" i="5" s="1"/>
  <c r="L111" i="5"/>
  <c r="M111" i="5" s="1"/>
  <c r="AA9" i="5" s="1"/>
  <c r="L112" i="5"/>
  <c r="M112" i="5" s="1"/>
  <c r="AA10" i="5" s="1"/>
  <c r="L113" i="5"/>
  <c r="M113" i="5" s="1"/>
  <c r="AA11" i="5" s="1"/>
  <c r="L114" i="5"/>
  <c r="M114" i="5" s="1"/>
  <c r="AA12" i="5" s="1"/>
  <c r="L115" i="5"/>
  <c r="M115" i="5" s="1"/>
  <c r="AA13" i="5" s="1"/>
  <c r="L116" i="5"/>
  <c r="M116" i="5" s="1"/>
  <c r="AA14" i="5" s="1"/>
  <c r="L117" i="5"/>
  <c r="M117" i="5" s="1"/>
  <c r="AA15" i="5" s="1"/>
  <c r="L118" i="5"/>
  <c r="M118" i="5" s="1"/>
  <c r="AA16" i="5" s="1"/>
  <c r="L119" i="5"/>
  <c r="M119" i="5" s="1"/>
  <c r="AA17" i="5" s="1"/>
  <c r="L120" i="5"/>
  <c r="M120" i="5" s="1"/>
  <c r="AA18" i="5" s="1"/>
  <c r="L121" i="5"/>
  <c r="M121" i="5" s="1"/>
  <c r="AA19" i="5" s="1"/>
  <c r="L122" i="5"/>
  <c r="M122" i="5" s="1"/>
  <c r="AA20" i="5" s="1"/>
  <c r="L123" i="5"/>
  <c r="M123" i="5" s="1"/>
  <c r="AB9" i="5" s="1"/>
  <c r="L124" i="5"/>
  <c r="M124" i="5" s="1"/>
  <c r="AB10" i="5" s="1"/>
  <c r="L125" i="5"/>
  <c r="M125" i="5" s="1"/>
  <c r="AB11" i="5" s="1"/>
  <c r="L126" i="5"/>
  <c r="M126" i="5" s="1"/>
  <c r="AB12" i="5" s="1"/>
  <c r="L127" i="5"/>
  <c r="M127" i="5" s="1"/>
  <c r="AB13" i="5" s="1"/>
  <c r="L128" i="5"/>
  <c r="M128" i="5" s="1"/>
  <c r="AB14" i="5" s="1"/>
  <c r="L129" i="5"/>
  <c r="M129" i="5" s="1"/>
  <c r="AB15" i="5" s="1"/>
  <c r="L130" i="5"/>
  <c r="M130" i="5" s="1"/>
  <c r="AB16" i="5" s="1"/>
  <c r="L131" i="5"/>
  <c r="M131" i="5" s="1"/>
  <c r="AB17" i="5" s="1"/>
  <c r="L132" i="5"/>
  <c r="M132" i="5" s="1"/>
  <c r="AB18" i="5" s="1"/>
  <c r="L133" i="5"/>
  <c r="M133" i="5" s="1"/>
  <c r="AB19" i="5" s="1"/>
  <c r="L134" i="5"/>
  <c r="M134" i="5" s="1"/>
  <c r="AB20" i="5" s="1"/>
  <c r="L135" i="5"/>
  <c r="M135" i="5" s="1"/>
  <c r="AC9" i="5" s="1"/>
  <c r="L136" i="5"/>
  <c r="M136" i="5" s="1"/>
  <c r="AC10" i="5" s="1"/>
  <c r="L137" i="5"/>
  <c r="M137" i="5" s="1"/>
  <c r="AC11" i="5" s="1"/>
  <c r="L138" i="5"/>
  <c r="M138" i="5" s="1"/>
  <c r="AC12" i="5" s="1"/>
  <c r="L139" i="5"/>
  <c r="M139" i="5" s="1"/>
  <c r="AC13" i="5" s="1"/>
  <c r="L140" i="5"/>
  <c r="M140" i="5" s="1"/>
  <c r="AC14" i="5" s="1"/>
  <c r="L141" i="5"/>
  <c r="M141" i="5" s="1"/>
  <c r="AC15" i="5" s="1"/>
  <c r="L142" i="5"/>
  <c r="M142" i="5" s="1"/>
  <c r="AC16" i="5" s="1"/>
  <c r="L143" i="5"/>
  <c r="M143" i="5" s="1"/>
  <c r="AC17" i="5" s="1"/>
  <c r="L144" i="5"/>
  <c r="M144" i="5" s="1"/>
  <c r="AC18" i="5" s="1"/>
  <c r="L145" i="5"/>
  <c r="M145" i="5" s="1"/>
  <c r="AC19" i="5" s="1"/>
  <c r="L146" i="5"/>
  <c r="M146" i="5" s="1"/>
  <c r="AC20" i="5" s="1"/>
  <c r="L147" i="5"/>
  <c r="M147" i="5" s="1"/>
  <c r="AD9" i="5" s="1"/>
  <c r="L148" i="5"/>
  <c r="M148" i="5" s="1"/>
  <c r="AD10" i="5" s="1"/>
  <c r="L149" i="5"/>
  <c r="M149" i="5" s="1"/>
  <c r="AD11" i="5" s="1"/>
  <c r="L150" i="5"/>
  <c r="M150" i="5" s="1"/>
  <c r="AD12" i="5" s="1"/>
  <c r="L151" i="5"/>
  <c r="M151" i="5" s="1"/>
  <c r="AD13" i="5" s="1"/>
  <c r="L152" i="5"/>
  <c r="M152" i="5" s="1"/>
  <c r="AD14" i="5" s="1"/>
  <c r="L153" i="5"/>
  <c r="M153" i="5" s="1"/>
  <c r="AD15" i="5" s="1"/>
  <c r="L154" i="5"/>
  <c r="M154" i="5" s="1"/>
  <c r="AD16" i="5" s="1"/>
  <c r="L155" i="5"/>
  <c r="M155" i="5" s="1"/>
  <c r="AD17" i="5" s="1"/>
  <c r="L156" i="5"/>
  <c r="M156" i="5" s="1"/>
  <c r="AD18" i="5" s="1"/>
  <c r="L157" i="5"/>
  <c r="M157" i="5" s="1"/>
  <c r="AD19" i="5" s="1"/>
  <c r="L158" i="5"/>
  <c r="M158" i="5" s="1"/>
  <c r="AD20" i="5" s="1"/>
  <c r="L159" i="5"/>
  <c r="M159" i="5" s="1"/>
  <c r="AE9" i="5" s="1"/>
  <c r="L160" i="5"/>
  <c r="M160" i="5" s="1"/>
  <c r="AE10" i="5" s="1"/>
  <c r="L161" i="5"/>
  <c r="M161" i="5" s="1"/>
  <c r="AE11" i="5" s="1"/>
  <c r="L162" i="5"/>
  <c r="M162" i="5" s="1"/>
  <c r="AE12" i="5" s="1"/>
  <c r="L163" i="5"/>
  <c r="M163" i="5" s="1"/>
  <c r="AE13" i="5" s="1"/>
  <c r="L164" i="5"/>
  <c r="M164" i="5" s="1"/>
  <c r="AE14" i="5" s="1"/>
  <c r="L165" i="5"/>
  <c r="M165" i="5" s="1"/>
  <c r="AE15" i="5" s="1"/>
  <c r="L166" i="5"/>
  <c r="M166" i="5" s="1"/>
  <c r="AE16" i="5" s="1"/>
  <c r="L167" i="5"/>
  <c r="M167" i="5" s="1"/>
  <c r="AE17" i="5" s="1"/>
  <c r="L168" i="5"/>
  <c r="M168" i="5" s="1"/>
  <c r="AE18" i="5" s="1"/>
  <c r="L169" i="5"/>
  <c r="M169" i="5" s="1"/>
  <c r="AE19" i="5" s="1"/>
  <c r="L170" i="5"/>
  <c r="M170" i="5" s="1"/>
  <c r="AE20" i="5" s="1"/>
  <c r="L171" i="5"/>
  <c r="M171" i="5" s="1"/>
  <c r="AF9" i="5" s="1"/>
  <c r="L172" i="5"/>
  <c r="M172" i="5" s="1"/>
  <c r="AF10" i="5" s="1"/>
  <c r="L173" i="5"/>
  <c r="M173" i="5" s="1"/>
  <c r="AF11" i="5" s="1"/>
  <c r="L174" i="5"/>
  <c r="M174" i="5" s="1"/>
  <c r="AF12" i="5" s="1"/>
  <c r="L175" i="5"/>
  <c r="M175" i="5" s="1"/>
  <c r="AF13" i="5" s="1"/>
  <c r="L176" i="5"/>
  <c r="M176" i="5" s="1"/>
  <c r="AF14" i="5" s="1"/>
  <c r="L177" i="5"/>
  <c r="M177" i="5" s="1"/>
  <c r="AF15" i="5" s="1"/>
  <c r="L178" i="5"/>
  <c r="M178" i="5" s="1"/>
  <c r="AF16" i="5" s="1"/>
  <c r="L179" i="5"/>
  <c r="M179" i="5" s="1"/>
  <c r="AF17" i="5" s="1"/>
  <c r="L180" i="5"/>
  <c r="M180" i="5" s="1"/>
  <c r="AF18" i="5" s="1"/>
  <c r="L181" i="5"/>
  <c r="M181" i="5" s="1"/>
  <c r="AF19" i="5" s="1"/>
  <c r="L182" i="5"/>
  <c r="M182" i="5" s="1"/>
  <c r="AF20" i="5" s="1"/>
  <c r="L183" i="5"/>
  <c r="M183" i="5" s="1"/>
  <c r="AG9" i="5" s="1"/>
  <c r="L184" i="5"/>
  <c r="M184" i="5" s="1"/>
  <c r="AG10" i="5" s="1"/>
  <c r="L185" i="5"/>
  <c r="M185" i="5" s="1"/>
  <c r="AG11" i="5" s="1"/>
  <c r="L186" i="5"/>
  <c r="M186" i="5" s="1"/>
  <c r="AG12" i="5" s="1"/>
  <c r="L187" i="5"/>
  <c r="M187" i="5" s="1"/>
  <c r="AG13" i="5" s="1"/>
  <c r="L188" i="5"/>
  <c r="M188" i="5" s="1"/>
  <c r="AG14" i="5" s="1"/>
  <c r="L189" i="5"/>
  <c r="M189" i="5" s="1"/>
  <c r="AG15" i="5" s="1"/>
  <c r="L190" i="5"/>
  <c r="M190" i="5" s="1"/>
  <c r="AG16" i="5" s="1"/>
  <c r="L191" i="5"/>
  <c r="M191" i="5" s="1"/>
  <c r="AG17" i="5" s="1"/>
  <c r="L192" i="5"/>
  <c r="M192" i="5" s="1"/>
  <c r="AG18" i="5" s="1"/>
  <c r="L193" i="5"/>
  <c r="M193" i="5" s="1"/>
  <c r="AG19" i="5" s="1"/>
  <c r="L194" i="5"/>
  <c r="M194" i="5" s="1"/>
  <c r="AG20" i="5" s="1"/>
  <c r="L195" i="5"/>
  <c r="M195" i="5" s="1"/>
  <c r="AH9" i="5" s="1"/>
  <c r="L196" i="5"/>
  <c r="M196" i="5" s="1"/>
  <c r="AH10" i="5" s="1"/>
  <c r="L197" i="5"/>
  <c r="M197" i="5" s="1"/>
  <c r="AH11" i="5" s="1"/>
  <c r="L198" i="5"/>
  <c r="M198" i="5" s="1"/>
  <c r="AH12" i="5" s="1"/>
  <c r="L199" i="5"/>
  <c r="M199" i="5" s="1"/>
  <c r="AH13" i="5" s="1"/>
  <c r="L200" i="5"/>
  <c r="M200" i="5" s="1"/>
  <c r="AH14" i="5" s="1"/>
  <c r="L201" i="5"/>
  <c r="M201" i="5" s="1"/>
  <c r="AH15" i="5" s="1"/>
  <c r="L202" i="5"/>
  <c r="M202" i="5" s="1"/>
  <c r="AH16" i="5" s="1"/>
  <c r="L203" i="5"/>
  <c r="M203" i="5" s="1"/>
  <c r="AH17" i="5" s="1"/>
  <c r="L204" i="5"/>
  <c r="M204" i="5" s="1"/>
  <c r="AH18" i="5" s="1"/>
  <c r="L205" i="5"/>
  <c r="M205" i="5" s="1"/>
  <c r="AH19" i="5" s="1"/>
  <c r="L206" i="5"/>
  <c r="M206" i="5" s="1"/>
  <c r="AH20" i="5" s="1"/>
  <c r="L207" i="5"/>
  <c r="M207" i="5" s="1"/>
  <c r="AI9" i="5" s="1"/>
  <c r="L208" i="5"/>
  <c r="M208" i="5" s="1"/>
  <c r="AI10" i="5" s="1"/>
  <c r="L209" i="5"/>
  <c r="M209" i="5" s="1"/>
  <c r="AI11" i="5" s="1"/>
  <c r="L210" i="5"/>
  <c r="M210" i="5" s="1"/>
  <c r="AI12" i="5" s="1"/>
  <c r="L211" i="5"/>
  <c r="M211" i="5" s="1"/>
  <c r="AI13" i="5" s="1"/>
  <c r="L212" i="5"/>
  <c r="M212" i="5" s="1"/>
  <c r="AI14" i="5" s="1"/>
  <c r="L213" i="5"/>
  <c r="M213" i="5" s="1"/>
  <c r="AI15" i="5" s="1"/>
  <c r="L214" i="5"/>
  <c r="M214" i="5" s="1"/>
  <c r="AI16" i="5" s="1"/>
  <c r="L215" i="5"/>
  <c r="M215" i="5" s="1"/>
  <c r="AI17" i="5" s="1"/>
  <c r="L216" i="5"/>
  <c r="M216" i="5" s="1"/>
  <c r="AI18" i="5" s="1"/>
  <c r="L217" i="5"/>
  <c r="M217" i="5" s="1"/>
  <c r="AI19" i="5" s="1"/>
  <c r="L218" i="5"/>
  <c r="M218" i="5" s="1"/>
  <c r="AI20" i="5" s="1"/>
  <c r="L219" i="5"/>
  <c r="M219" i="5" s="1"/>
  <c r="AJ9" i="5" s="1"/>
  <c r="L220" i="5"/>
  <c r="M220" i="5" s="1"/>
  <c r="AJ10" i="5" s="1"/>
  <c r="AK10" i="5" s="1"/>
  <c r="L221" i="5"/>
  <c r="M221" i="5" s="1"/>
  <c r="AJ11" i="5" s="1"/>
  <c r="AK11" i="5" s="1"/>
  <c r="L3" i="5"/>
  <c r="M3" i="5" s="1"/>
  <c r="R9" i="5" s="1"/>
  <c r="AK9" i="5" s="1"/>
  <c r="AK20" i="5" l="1"/>
  <c r="AK18" i="5"/>
  <c r="AK16" i="5"/>
  <c r="AK14" i="5"/>
  <c r="AK12" i="5"/>
  <c r="AK19" i="5"/>
  <c r="AK17" i="5"/>
  <c r="AK15" i="5"/>
  <c r="AK13" i="5"/>
  <c r="AK21" i="5" s="1"/>
  <c r="D1" i="8"/>
  <c r="C1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" i="8"/>
  <c r="C7" i="8" s="1"/>
  <c r="AL12" i="5" l="1"/>
  <c r="N6" i="5" s="1"/>
  <c r="AL14" i="5"/>
  <c r="N8" i="5" s="1"/>
  <c r="AL16" i="5"/>
  <c r="N10" i="5" s="1"/>
  <c r="AL18" i="5"/>
  <c r="N12" i="5" s="1"/>
  <c r="AL20" i="5"/>
  <c r="N14" i="5" s="1"/>
  <c r="AL13" i="5"/>
  <c r="N7" i="5" s="1"/>
  <c r="AL15" i="5"/>
  <c r="N9" i="5" s="1"/>
  <c r="AL17" i="5"/>
  <c r="N11" i="5" s="1"/>
  <c r="AL19" i="5"/>
  <c r="N13" i="5" s="1"/>
  <c r="AL9" i="5"/>
  <c r="AL10" i="5"/>
  <c r="N4" i="5" s="1"/>
  <c r="AL11" i="5"/>
  <c r="N5" i="5" s="1"/>
  <c r="C11" i="8"/>
  <c r="C9" i="8"/>
  <c r="C12" i="8"/>
  <c r="C10" i="8"/>
  <c r="C8" i="8"/>
  <c r="D8" i="8" s="1"/>
  <c r="E8" i="8" s="1"/>
  <c r="J14" i="8" s="1"/>
  <c r="C213" i="8"/>
  <c r="C211" i="8"/>
  <c r="C209" i="8"/>
  <c r="C207" i="8"/>
  <c r="C205" i="8"/>
  <c r="C203" i="8"/>
  <c r="C201" i="8"/>
  <c r="C199" i="8"/>
  <c r="C197" i="8"/>
  <c r="C195" i="8"/>
  <c r="C193" i="8"/>
  <c r="C191" i="8"/>
  <c r="C189" i="8"/>
  <c r="C187" i="8"/>
  <c r="C185" i="8"/>
  <c r="C183" i="8"/>
  <c r="C181" i="8"/>
  <c r="C179" i="8"/>
  <c r="C177" i="8"/>
  <c r="C175" i="8"/>
  <c r="C173" i="8"/>
  <c r="C171" i="8"/>
  <c r="C169" i="8"/>
  <c r="C167" i="8"/>
  <c r="C165" i="8"/>
  <c r="C163" i="8"/>
  <c r="C161" i="8"/>
  <c r="C159" i="8"/>
  <c r="C157" i="8"/>
  <c r="C155" i="8"/>
  <c r="C153" i="8"/>
  <c r="C151" i="8"/>
  <c r="C149" i="8"/>
  <c r="C147" i="8"/>
  <c r="C145" i="8"/>
  <c r="C143" i="8"/>
  <c r="C141" i="8"/>
  <c r="C139" i="8"/>
  <c r="C137" i="8"/>
  <c r="C135" i="8"/>
  <c r="C133" i="8"/>
  <c r="C131" i="8"/>
  <c r="C129" i="8"/>
  <c r="C127" i="8"/>
  <c r="C125" i="8"/>
  <c r="C123" i="8"/>
  <c r="C121" i="8"/>
  <c r="C119" i="8"/>
  <c r="C117" i="8"/>
  <c r="C115" i="8"/>
  <c r="C113" i="8"/>
  <c r="C111" i="8"/>
  <c r="C109" i="8"/>
  <c r="C107" i="8"/>
  <c r="C105" i="8"/>
  <c r="C103" i="8"/>
  <c r="C101" i="8"/>
  <c r="C99" i="8"/>
  <c r="C97" i="8"/>
  <c r="C95" i="8"/>
  <c r="C93" i="8"/>
  <c r="C91" i="8"/>
  <c r="C89" i="8"/>
  <c r="C87" i="8"/>
  <c r="C85" i="8"/>
  <c r="C83" i="8"/>
  <c r="C81" i="8"/>
  <c r="C79" i="8"/>
  <c r="C77" i="8"/>
  <c r="C75" i="8"/>
  <c r="C73" i="8"/>
  <c r="C71" i="8"/>
  <c r="C69" i="8"/>
  <c r="C67" i="8"/>
  <c r="C65" i="8"/>
  <c r="C63" i="8"/>
  <c r="C61" i="8"/>
  <c r="C59" i="8"/>
  <c r="C57" i="8"/>
  <c r="C55" i="8"/>
  <c r="C53" i="8"/>
  <c r="C51" i="8"/>
  <c r="C49" i="8"/>
  <c r="C47" i="8"/>
  <c r="C45" i="8"/>
  <c r="C43" i="8"/>
  <c r="C41" i="8"/>
  <c r="C39" i="8"/>
  <c r="C37" i="8"/>
  <c r="C35" i="8"/>
  <c r="D12" i="8"/>
  <c r="E12" i="8" s="1"/>
  <c r="J18" i="8" s="1"/>
  <c r="D9" i="8"/>
  <c r="C214" i="8"/>
  <c r="C212" i="8"/>
  <c r="D213" i="8" s="1"/>
  <c r="E213" i="8" s="1"/>
  <c r="AA15" i="8" s="1"/>
  <c r="C210" i="8"/>
  <c r="D211" i="8" s="1"/>
  <c r="E211" i="8" s="1"/>
  <c r="AA13" i="8" s="1"/>
  <c r="C208" i="8"/>
  <c r="D209" i="8" s="1"/>
  <c r="E209" i="8" s="1"/>
  <c r="AA11" i="8" s="1"/>
  <c r="C206" i="8"/>
  <c r="D207" i="8" s="1"/>
  <c r="E207" i="8" s="1"/>
  <c r="AA9" i="8" s="1"/>
  <c r="C204" i="8"/>
  <c r="D205" i="8" s="1"/>
  <c r="E205" i="8" s="1"/>
  <c r="Z19" i="8" s="1"/>
  <c r="C202" i="8"/>
  <c r="D203" i="8" s="1"/>
  <c r="E203" i="8" s="1"/>
  <c r="Z17" i="8" s="1"/>
  <c r="C200" i="8"/>
  <c r="C198" i="8"/>
  <c r="C196" i="8"/>
  <c r="C194" i="8"/>
  <c r="C192" i="8"/>
  <c r="C190" i="8"/>
  <c r="C188" i="8"/>
  <c r="C186" i="8"/>
  <c r="C184" i="8"/>
  <c r="C182" i="8"/>
  <c r="C180" i="8"/>
  <c r="C178" i="8"/>
  <c r="C176" i="8"/>
  <c r="C174" i="8"/>
  <c r="C172" i="8"/>
  <c r="C170" i="8"/>
  <c r="C168" i="8"/>
  <c r="C166" i="8"/>
  <c r="C164" i="8"/>
  <c r="C162" i="8"/>
  <c r="C160" i="8"/>
  <c r="C158" i="8"/>
  <c r="C156" i="8"/>
  <c r="D157" i="8" s="1"/>
  <c r="E157" i="8" s="1"/>
  <c r="V19" i="8" s="1"/>
  <c r="C154" i="8"/>
  <c r="D155" i="8" s="1"/>
  <c r="E155" i="8" s="1"/>
  <c r="V17" i="8" s="1"/>
  <c r="C152" i="8"/>
  <c r="D153" i="8" s="1"/>
  <c r="E153" i="8" s="1"/>
  <c r="V15" i="8" s="1"/>
  <c r="C150" i="8"/>
  <c r="D151" i="8" s="1"/>
  <c r="E151" i="8" s="1"/>
  <c r="V13" i="8" s="1"/>
  <c r="C148" i="8"/>
  <c r="D149" i="8" s="1"/>
  <c r="E149" i="8" s="1"/>
  <c r="V11" i="8" s="1"/>
  <c r="C146" i="8"/>
  <c r="D147" i="8" s="1"/>
  <c r="E147" i="8" s="1"/>
  <c r="V9" i="8" s="1"/>
  <c r="C144" i="8"/>
  <c r="D145" i="8" s="1"/>
  <c r="E145" i="8" s="1"/>
  <c r="U19" i="8" s="1"/>
  <c r="C142" i="8"/>
  <c r="D143" i="8" s="1"/>
  <c r="E143" i="8" s="1"/>
  <c r="U17" i="8" s="1"/>
  <c r="C140" i="8"/>
  <c r="D141" i="8" s="1"/>
  <c r="E141" i="8" s="1"/>
  <c r="U15" i="8" s="1"/>
  <c r="C138" i="8"/>
  <c r="D139" i="8" s="1"/>
  <c r="E139" i="8" s="1"/>
  <c r="U13" i="8" s="1"/>
  <c r="C136" i="8"/>
  <c r="D137" i="8" s="1"/>
  <c r="E137" i="8" s="1"/>
  <c r="U11" i="8" s="1"/>
  <c r="C134" i="8"/>
  <c r="D135" i="8" s="1"/>
  <c r="E135" i="8" s="1"/>
  <c r="U9" i="8" s="1"/>
  <c r="C132" i="8"/>
  <c r="D133" i="8" s="1"/>
  <c r="E133" i="8" s="1"/>
  <c r="T19" i="8" s="1"/>
  <c r="C130" i="8"/>
  <c r="D131" i="8" s="1"/>
  <c r="E131" i="8" s="1"/>
  <c r="T17" i="8" s="1"/>
  <c r="C128" i="8"/>
  <c r="D129" i="8" s="1"/>
  <c r="E129" i="8" s="1"/>
  <c r="T15" i="8" s="1"/>
  <c r="C126" i="8"/>
  <c r="D127" i="8" s="1"/>
  <c r="E127" i="8" s="1"/>
  <c r="T13" i="8" s="1"/>
  <c r="C124" i="8"/>
  <c r="D125" i="8" s="1"/>
  <c r="E125" i="8" s="1"/>
  <c r="T11" i="8" s="1"/>
  <c r="C122" i="8"/>
  <c r="C120" i="8"/>
  <c r="C118" i="8"/>
  <c r="C116" i="8"/>
  <c r="C114" i="8"/>
  <c r="C112" i="8"/>
  <c r="C110" i="8"/>
  <c r="C108" i="8"/>
  <c r="C106" i="8"/>
  <c r="C104" i="8"/>
  <c r="C102" i="8"/>
  <c r="C100" i="8"/>
  <c r="C98" i="8"/>
  <c r="C96" i="8"/>
  <c r="C94" i="8"/>
  <c r="C92" i="8"/>
  <c r="C90" i="8"/>
  <c r="C88" i="8"/>
  <c r="C86" i="8"/>
  <c r="C84" i="8"/>
  <c r="C82" i="8"/>
  <c r="C80" i="8"/>
  <c r="C78" i="8"/>
  <c r="C76" i="8"/>
  <c r="C74" i="8"/>
  <c r="C72" i="8"/>
  <c r="C70" i="8"/>
  <c r="C68" i="8"/>
  <c r="C66" i="8"/>
  <c r="C64" i="8"/>
  <c r="C62" i="8"/>
  <c r="C60" i="8"/>
  <c r="C58" i="8"/>
  <c r="C56" i="8"/>
  <c r="C54" i="8"/>
  <c r="C52" i="8"/>
  <c r="C50" i="8"/>
  <c r="C48" i="8"/>
  <c r="C46" i="8"/>
  <c r="C33" i="8"/>
  <c r="C31" i="8"/>
  <c r="C29" i="8"/>
  <c r="C27" i="8"/>
  <c r="C25" i="8"/>
  <c r="C23" i="8"/>
  <c r="C21" i="8"/>
  <c r="C19" i="8"/>
  <c r="C17" i="8"/>
  <c r="C15" i="8"/>
  <c r="C13" i="8"/>
  <c r="D13" i="8" s="1"/>
  <c r="E13" i="8" s="1"/>
  <c r="J19" i="8" s="1"/>
  <c r="E9" i="8"/>
  <c r="J15" i="8" s="1"/>
  <c r="C44" i="8"/>
  <c r="D45" i="8" s="1"/>
  <c r="E45" i="8" s="1"/>
  <c r="M15" i="8" s="1"/>
  <c r="C42" i="8"/>
  <c r="C40" i="8"/>
  <c r="D41" i="8" s="1"/>
  <c r="E41" i="8" s="1"/>
  <c r="M11" i="8" s="1"/>
  <c r="C38" i="8"/>
  <c r="C36" i="8"/>
  <c r="D37" i="8" s="1"/>
  <c r="E37" i="8" s="1"/>
  <c r="L19" i="8" s="1"/>
  <c r="C34" i="8"/>
  <c r="C32" i="8"/>
  <c r="D33" i="8" s="1"/>
  <c r="E33" i="8" s="1"/>
  <c r="L15" i="8" s="1"/>
  <c r="C30" i="8"/>
  <c r="C28" i="8"/>
  <c r="D29" i="8" s="1"/>
  <c r="E29" i="8" s="1"/>
  <c r="L11" i="8" s="1"/>
  <c r="C26" i="8"/>
  <c r="C24" i="8"/>
  <c r="D25" i="8" s="1"/>
  <c r="E25" i="8" s="1"/>
  <c r="K19" i="8" s="1"/>
  <c r="C22" i="8"/>
  <c r="C20" i="8"/>
  <c r="D21" i="8" s="1"/>
  <c r="E21" i="8" s="1"/>
  <c r="K15" i="8" s="1"/>
  <c r="C18" i="8"/>
  <c r="C16" i="8"/>
  <c r="D17" i="8" s="1"/>
  <c r="E17" i="8" s="1"/>
  <c r="K11" i="8" s="1"/>
  <c r="C14" i="8"/>
  <c r="D202" i="8"/>
  <c r="E202" i="8" s="1"/>
  <c r="Z16" i="8" s="1"/>
  <c r="D199" i="8"/>
  <c r="E199" i="8" s="1"/>
  <c r="Z13" i="8" s="1"/>
  <c r="D197" i="8"/>
  <c r="E197" i="8" s="1"/>
  <c r="Z11" i="8" s="1"/>
  <c r="D195" i="8"/>
  <c r="E195" i="8" s="1"/>
  <c r="Z9" i="8" s="1"/>
  <c r="D193" i="8"/>
  <c r="E193" i="8" s="1"/>
  <c r="Y19" i="8" s="1"/>
  <c r="D191" i="8"/>
  <c r="E191" i="8" s="1"/>
  <c r="Y17" i="8" s="1"/>
  <c r="D189" i="8"/>
  <c r="E189" i="8" s="1"/>
  <c r="Y15" i="8" s="1"/>
  <c r="D187" i="8"/>
  <c r="E187" i="8" s="1"/>
  <c r="Y13" i="8" s="1"/>
  <c r="D185" i="8"/>
  <c r="E185" i="8" s="1"/>
  <c r="Y11" i="8" s="1"/>
  <c r="D183" i="8"/>
  <c r="E183" i="8" s="1"/>
  <c r="Y9" i="8" s="1"/>
  <c r="D181" i="8"/>
  <c r="E181" i="8" s="1"/>
  <c r="X19" i="8" s="1"/>
  <c r="D179" i="8"/>
  <c r="E179" i="8" s="1"/>
  <c r="X17" i="8" s="1"/>
  <c r="D177" i="8"/>
  <c r="E177" i="8" s="1"/>
  <c r="X15" i="8" s="1"/>
  <c r="D175" i="8"/>
  <c r="E175" i="8" s="1"/>
  <c r="X13" i="8" s="1"/>
  <c r="D173" i="8"/>
  <c r="E173" i="8" s="1"/>
  <c r="X11" i="8" s="1"/>
  <c r="D171" i="8"/>
  <c r="E171" i="8" s="1"/>
  <c r="X9" i="8" s="1"/>
  <c r="D169" i="8"/>
  <c r="E169" i="8" s="1"/>
  <c r="W19" i="8" s="1"/>
  <c r="D167" i="8"/>
  <c r="E167" i="8" s="1"/>
  <c r="W17" i="8" s="1"/>
  <c r="D165" i="8"/>
  <c r="E165" i="8" s="1"/>
  <c r="W15" i="8" s="1"/>
  <c r="D163" i="8"/>
  <c r="E163" i="8" s="1"/>
  <c r="W13" i="8" s="1"/>
  <c r="D161" i="8"/>
  <c r="E161" i="8" s="1"/>
  <c r="W11" i="8" s="1"/>
  <c r="D159" i="8"/>
  <c r="E159" i="8" s="1"/>
  <c r="W9" i="8" s="1"/>
  <c r="D93" i="8"/>
  <c r="E93" i="8" s="1"/>
  <c r="Q15" i="8" s="1"/>
  <c r="D91" i="8"/>
  <c r="E91" i="8" s="1"/>
  <c r="Q13" i="8" s="1"/>
  <c r="D89" i="8"/>
  <c r="E89" i="8" s="1"/>
  <c r="Q11" i="8" s="1"/>
  <c r="D87" i="8"/>
  <c r="E87" i="8" s="1"/>
  <c r="Q9" i="8" s="1"/>
  <c r="D85" i="8"/>
  <c r="E85" i="8" s="1"/>
  <c r="P19" i="8" s="1"/>
  <c r="D83" i="8"/>
  <c r="E83" i="8" s="1"/>
  <c r="P17" i="8" s="1"/>
  <c r="D81" i="8"/>
  <c r="E81" i="8" s="1"/>
  <c r="P15" i="8" s="1"/>
  <c r="D79" i="8"/>
  <c r="E79" i="8" s="1"/>
  <c r="P13" i="8" s="1"/>
  <c r="D77" i="8"/>
  <c r="E77" i="8" s="1"/>
  <c r="P11" i="8" s="1"/>
  <c r="D75" i="8"/>
  <c r="E75" i="8" s="1"/>
  <c r="P9" i="8" s="1"/>
  <c r="D73" i="8"/>
  <c r="E73" i="8" s="1"/>
  <c r="O19" i="8" s="1"/>
  <c r="D71" i="8"/>
  <c r="E71" i="8" s="1"/>
  <c r="O17" i="8" s="1"/>
  <c r="D69" i="8"/>
  <c r="E69" i="8" s="1"/>
  <c r="O15" i="8" s="1"/>
  <c r="D67" i="8"/>
  <c r="E67" i="8" s="1"/>
  <c r="O13" i="8" s="1"/>
  <c r="D65" i="8"/>
  <c r="E65" i="8" s="1"/>
  <c r="O11" i="8" s="1"/>
  <c r="D63" i="8"/>
  <c r="E63" i="8" s="1"/>
  <c r="O9" i="8" s="1"/>
  <c r="D61" i="8"/>
  <c r="E61" i="8" s="1"/>
  <c r="N19" i="8" s="1"/>
  <c r="D59" i="8"/>
  <c r="E59" i="8" s="1"/>
  <c r="N17" i="8" s="1"/>
  <c r="D57" i="8"/>
  <c r="E57" i="8" s="1"/>
  <c r="N15" i="8" s="1"/>
  <c r="D55" i="8"/>
  <c r="E55" i="8" s="1"/>
  <c r="N13" i="8" s="1"/>
  <c r="D53" i="8"/>
  <c r="E53" i="8" s="1"/>
  <c r="N11" i="8" s="1"/>
  <c r="D51" i="8"/>
  <c r="E51" i="8" s="1"/>
  <c r="N9" i="8" s="1"/>
  <c r="D119" i="8"/>
  <c r="E119" i="8" s="1"/>
  <c r="S17" i="8" s="1"/>
  <c r="D10" i="8"/>
  <c r="E10" i="8" s="1"/>
  <c r="J16" i="8" s="1"/>
  <c r="A8" i="5"/>
  <c r="A8" i="8" s="1"/>
  <c r="A9" i="5"/>
  <c r="A9" i="8" s="1"/>
  <c r="A10" i="5"/>
  <c r="A10" i="8" s="1"/>
  <c r="A11" i="5"/>
  <c r="A11" i="8" s="1"/>
  <c r="A12" i="5"/>
  <c r="A12" i="8" s="1"/>
  <c r="A13" i="5"/>
  <c r="A13" i="8" s="1"/>
  <c r="A14" i="5"/>
  <c r="A14" i="8" s="1"/>
  <c r="A15" i="5"/>
  <c r="A15" i="8" s="1"/>
  <c r="A16" i="5"/>
  <c r="A16" i="8" s="1"/>
  <c r="A17" i="5"/>
  <c r="A17" i="8" s="1"/>
  <c r="A18" i="5"/>
  <c r="A18" i="8" s="1"/>
  <c r="A19" i="5"/>
  <c r="A19" i="8" s="1"/>
  <c r="A20" i="5"/>
  <c r="A20" i="8" s="1"/>
  <c r="A21" i="5"/>
  <c r="A21" i="8" s="1"/>
  <c r="A22" i="5"/>
  <c r="A22" i="8" s="1"/>
  <c r="A23" i="5"/>
  <c r="A23" i="8" s="1"/>
  <c r="A24" i="5"/>
  <c r="A24" i="8" s="1"/>
  <c r="A25" i="5"/>
  <c r="A25" i="8" s="1"/>
  <c r="A26" i="5"/>
  <c r="A26" i="8" s="1"/>
  <c r="A27" i="5"/>
  <c r="A27" i="8" s="1"/>
  <c r="A28" i="5"/>
  <c r="A28" i="8" s="1"/>
  <c r="A29" i="5"/>
  <c r="A29" i="8" s="1"/>
  <c r="A30" i="5"/>
  <c r="A30" i="8" s="1"/>
  <c r="A31" i="5"/>
  <c r="A31" i="8" s="1"/>
  <c r="A32" i="5"/>
  <c r="A32" i="8" s="1"/>
  <c r="A33" i="5"/>
  <c r="A33" i="8" s="1"/>
  <c r="A34" i="5"/>
  <c r="A34" i="8" s="1"/>
  <c r="A35" i="5"/>
  <c r="A35" i="8" s="1"/>
  <c r="A36" i="5"/>
  <c r="A36" i="8" s="1"/>
  <c r="A37" i="5"/>
  <c r="A37" i="8" s="1"/>
  <c r="A38" i="5"/>
  <c r="A38" i="8" s="1"/>
  <c r="A39" i="5"/>
  <c r="A39" i="8" s="1"/>
  <c r="A40" i="5"/>
  <c r="A40" i="8" s="1"/>
  <c r="A41" i="5"/>
  <c r="A41" i="8" s="1"/>
  <c r="A42" i="5"/>
  <c r="A42" i="8" s="1"/>
  <c r="A43" i="5"/>
  <c r="A43" i="8" s="1"/>
  <c r="A44" i="5"/>
  <c r="A44" i="8" s="1"/>
  <c r="A45" i="5"/>
  <c r="A45" i="8" s="1"/>
  <c r="A46" i="5"/>
  <c r="A46" i="8" s="1"/>
  <c r="A47" i="5"/>
  <c r="A47" i="8" s="1"/>
  <c r="A48" i="5"/>
  <c r="A48" i="8" s="1"/>
  <c r="A49" i="5"/>
  <c r="A49" i="8" s="1"/>
  <c r="A50" i="5"/>
  <c r="A50" i="8" s="1"/>
  <c r="A51" i="5"/>
  <c r="A51" i="8" s="1"/>
  <c r="A52" i="5"/>
  <c r="A52" i="8" s="1"/>
  <c r="A53" i="5"/>
  <c r="A53" i="8" s="1"/>
  <c r="A54" i="5"/>
  <c r="A54" i="8" s="1"/>
  <c r="A55" i="5"/>
  <c r="A55" i="8" s="1"/>
  <c r="A56" i="5"/>
  <c r="A56" i="8" s="1"/>
  <c r="A57" i="5"/>
  <c r="A57" i="8" s="1"/>
  <c r="A58" i="5"/>
  <c r="A58" i="8" s="1"/>
  <c r="A59" i="5"/>
  <c r="A59" i="8" s="1"/>
  <c r="A60" i="5"/>
  <c r="A60" i="8" s="1"/>
  <c r="A61" i="5"/>
  <c r="A61" i="8" s="1"/>
  <c r="A62" i="5"/>
  <c r="A62" i="8" s="1"/>
  <c r="A63" i="5"/>
  <c r="A63" i="8" s="1"/>
  <c r="A64" i="5"/>
  <c r="A64" i="8" s="1"/>
  <c r="A65" i="5"/>
  <c r="A65" i="8" s="1"/>
  <c r="A66" i="5"/>
  <c r="A66" i="8" s="1"/>
  <c r="A67" i="5"/>
  <c r="A67" i="8" s="1"/>
  <c r="A68" i="5"/>
  <c r="A68" i="8" s="1"/>
  <c r="A69" i="5"/>
  <c r="A69" i="8" s="1"/>
  <c r="A70" i="5"/>
  <c r="A70" i="8" s="1"/>
  <c r="A71" i="5"/>
  <c r="A71" i="8" s="1"/>
  <c r="A72" i="5"/>
  <c r="A72" i="8" s="1"/>
  <c r="A73" i="5"/>
  <c r="A73" i="8" s="1"/>
  <c r="A74" i="5"/>
  <c r="A74" i="8" s="1"/>
  <c r="A75" i="5"/>
  <c r="A75" i="8" s="1"/>
  <c r="A76" i="5"/>
  <c r="A76" i="8" s="1"/>
  <c r="A77" i="5"/>
  <c r="A77" i="8" s="1"/>
  <c r="A78" i="5"/>
  <c r="A78" i="8" s="1"/>
  <c r="A79" i="5"/>
  <c r="A79" i="8" s="1"/>
  <c r="A80" i="5"/>
  <c r="A80" i="8" s="1"/>
  <c r="A81" i="5"/>
  <c r="A81" i="8" s="1"/>
  <c r="A82" i="5"/>
  <c r="A82" i="8" s="1"/>
  <c r="A83" i="5"/>
  <c r="A83" i="8" s="1"/>
  <c r="A84" i="5"/>
  <c r="A84" i="8" s="1"/>
  <c r="A85" i="5"/>
  <c r="A85" i="8" s="1"/>
  <c r="A86" i="5"/>
  <c r="A86" i="8" s="1"/>
  <c r="A87" i="5"/>
  <c r="A87" i="8" s="1"/>
  <c r="A88" i="5"/>
  <c r="A88" i="8" s="1"/>
  <c r="A89" i="5"/>
  <c r="A89" i="8" s="1"/>
  <c r="A90" i="5"/>
  <c r="A90" i="8" s="1"/>
  <c r="A91" i="5"/>
  <c r="A91" i="8" s="1"/>
  <c r="A92" i="5"/>
  <c r="A92" i="8" s="1"/>
  <c r="A93" i="5"/>
  <c r="A93" i="8" s="1"/>
  <c r="A94" i="5"/>
  <c r="A94" i="8" s="1"/>
  <c r="A95" i="5"/>
  <c r="A95" i="8" s="1"/>
  <c r="A96" i="5"/>
  <c r="A96" i="8" s="1"/>
  <c r="A97" i="5"/>
  <c r="A97" i="8" s="1"/>
  <c r="A98" i="5"/>
  <c r="A98" i="8" s="1"/>
  <c r="A99" i="5"/>
  <c r="A99" i="8" s="1"/>
  <c r="A100" i="5"/>
  <c r="A100" i="8" s="1"/>
  <c r="A101" i="5"/>
  <c r="A101" i="8" s="1"/>
  <c r="A102" i="5"/>
  <c r="A102" i="8" s="1"/>
  <c r="A103" i="5"/>
  <c r="A103" i="8" s="1"/>
  <c r="A104" i="5"/>
  <c r="A104" i="8" s="1"/>
  <c r="A105" i="5"/>
  <c r="A105" i="8" s="1"/>
  <c r="A106" i="5"/>
  <c r="A106" i="8" s="1"/>
  <c r="A107" i="5"/>
  <c r="A107" i="8" s="1"/>
  <c r="A108" i="5"/>
  <c r="A108" i="8" s="1"/>
  <c r="A109" i="5"/>
  <c r="A109" i="8" s="1"/>
  <c r="A110" i="5"/>
  <c r="A110" i="8" s="1"/>
  <c r="A111" i="5"/>
  <c r="A111" i="8" s="1"/>
  <c r="A112" i="5"/>
  <c r="A112" i="8" s="1"/>
  <c r="A113" i="5"/>
  <c r="A113" i="8" s="1"/>
  <c r="A114" i="5"/>
  <c r="A114" i="8" s="1"/>
  <c r="A115" i="5"/>
  <c r="A115" i="8" s="1"/>
  <c r="A116" i="5"/>
  <c r="A116" i="8" s="1"/>
  <c r="A117" i="5"/>
  <c r="A117" i="8" s="1"/>
  <c r="A118" i="5"/>
  <c r="A118" i="8" s="1"/>
  <c r="A119" i="5"/>
  <c r="A119" i="8" s="1"/>
  <c r="A120" i="5"/>
  <c r="A120" i="8" s="1"/>
  <c r="A121" i="5"/>
  <c r="A121" i="8" s="1"/>
  <c r="A122" i="5"/>
  <c r="A122" i="8" s="1"/>
  <c r="A123" i="5"/>
  <c r="A123" i="8" s="1"/>
  <c r="A124" i="5"/>
  <c r="A124" i="8" s="1"/>
  <c r="A125" i="5"/>
  <c r="A125" i="8" s="1"/>
  <c r="A126" i="5"/>
  <c r="A126" i="8" s="1"/>
  <c r="A127" i="5"/>
  <c r="A127" i="8" s="1"/>
  <c r="A128" i="5"/>
  <c r="A128" i="8" s="1"/>
  <c r="A129" i="5"/>
  <c r="A129" i="8" s="1"/>
  <c r="A130" i="5"/>
  <c r="A130" i="8" s="1"/>
  <c r="A131" i="5"/>
  <c r="A131" i="8" s="1"/>
  <c r="A132" i="5"/>
  <c r="A132" i="8" s="1"/>
  <c r="A133" i="5"/>
  <c r="A133" i="8" s="1"/>
  <c r="A134" i="5"/>
  <c r="A134" i="8" s="1"/>
  <c r="A135" i="5"/>
  <c r="A135" i="8" s="1"/>
  <c r="A136" i="5"/>
  <c r="A136" i="8" s="1"/>
  <c r="A137" i="5"/>
  <c r="A137" i="8" s="1"/>
  <c r="A138" i="5"/>
  <c r="A138" i="8" s="1"/>
  <c r="A139" i="5"/>
  <c r="A139" i="8" s="1"/>
  <c r="A140" i="5"/>
  <c r="A140" i="8" s="1"/>
  <c r="A141" i="5"/>
  <c r="A141" i="8" s="1"/>
  <c r="A142" i="5"/>
  <c r="A142" i="8" s="1"/>
  <c r="A143" i="5"/>
  <c r="A143" i="8" s="1"/>
  <c r="A144" i="5"/>
  <c r="A144" i="8" s="1"/>
  <c r="A145" i="5"/>
  <c r="A145" i="8" s="1"/>
  <c r="A146" i="5"/>
  <c r="A146" i="8" s="1"/>
  <c r="A147" i="5"/>
  <c r="A147" i="8" s="1"/>
  <c r="A148" i="5"/>
  <c r="A148" i="8" s="1"/>
  <c r="A149" i="5"/>
  <c r="A149" i="8" s="1"/>
  <c r="A150" i="5"/>
  <c r="A150" i="8" s="1"/>
  <c r="A151" i="5"/>
  <c r="A151" i="8" s="1"/>
  <c r="A152" i="5"/>
  <c r="A152" i="8" s="1"/>
  <c r="A153" i="5"/>
  <c r="A153" i="8" s="1"/>
  <c r="A154" i="5"/>
  <c r="A154" i="8" s="1"/>
  <c r="A155" i="5"/>
  <c r="A155" i="8" s="1"/>
  <c r="A156" i="5"/>
  <c r="A156" i="8" s="1"/>
  <c r="A157" i="5"/>
  <c r="A157" i="8" s="1"/>
  <c r="A158" i="5"/>
  <c r="A158" i="8" s="1"/>
  <c r="A159" i="5"/>
  <c r="A159" i="8" s="1"/>
  <c r="A160" i="5"/>
  <c r="A160" i="8" s="1"/>
  <c r="A161" i="5"/>
  <c r="A161" i="8" s="1"/>
  <c r="A162" i="5"/>
  <c r="A162" i="8" s="1"/>
  <c r="A163" i="5"/>
  <c r="A163" i="8" s="1"/>
  <c r="A164" i="5"/>
  <c r="A164" i="8" s="1"/>
  <c r="A165" i="5"/>
  <c r="A165" i="8" s="1"/>
  <c r="A166" i="5"/>
  <c r="A166" i="8" s="1"/>
  <c r="A167" i="5"/>
  <c r="A167" i="8" s="1"/>
  <c r="A168" i="5"/>
  <c r="A168" i="8" s="1"/>
  <c r="A169" i="5"/>
  <c r="A169" i="8" s="1"/>
  <c r="A170" i="5"/>
  <c r="A170" i="8" s="1"/>
  <c r="A171" i="5"/>
  <c r="A171" i="8" s="1"/>
  <c r="A172" i="5"/>
  <c r="A172" i="8" s="1"/>
  <c r="A173" i="5"/>
  <c r="A173" i="8" s="1"/>
  <c r="A174" i="5"/>
  <c r="A174" i="8" s="1"/>
  <c r="A175" i="5"/>
  <c r="A175" i="8" s="1"/>
  <c r="A176" i="5"/>
  <c r="A176" i="8" s="1"/>
  <c r="A177" i="5"/>
  <c r="A177" i="8" s="1"/>
  <c r="A178" i="5"/>
  <c r="A178" i="8" s="1"/>
  <c r="A179" i="5"/>
  <c r="A179" i="8" s="1"/>
  <c r="A180" i="5"/>
  <c r="A180" i="8" s="1"/>
  <c r="A181" i="5"/>
  <c r="A181" i="8" s="1"/>
  <c r="A182" i="5"/>
  <c r="A182" i="8" s="1"/>
  <c r="A183" i="5"/>
  <c r="A183" i="8" s="1"/>
  <c r="A184" i="5"/>
  <c r="A184" i="8" s="1"/>
  <c r="A185" i="5"/>
  <c r="A185" i="8" s="1"/>
  <c r="A186" i="5"/>
  <c r="A186" i="8" s="1"/>
  <c r="A187" i="5"/>
  <c r="A187" i="8" s="1"/>
  <c r="A188" i="5"/>
  <c r="A188" i="8" s="1"/>
  <c r="A189" i="5"/>
  <c r="A189" i="8" s="1"/>
  <c r="A190" i="5"/>
  <c r="A190" i="8" s="1"/>
  <c r="A191" i="5"/>
  <c r="A191" i="8" s="1"/>
  <c r="A192" i="5"/>
  <c r="A192" i="8" s="1"/>
  <c r="A193" i="5"/>
  <c r="A193" i="8" s="1"/>
  <c r="A194" i="5"/>
  <c r="A194" i="8" s="1"/>
  <c r="A195" i="5"/>
  <c r="A195" i="8" s="1"/>
  <c r="A196" i="5"/>
  <c r="A196" i="8" s="1"/>
  <c r="A197" i="5"/>
  <c r="A197" i="8" s="1"/>
  <c r="A198" i="5"/>
  <c r="A198" i="8" s="1"/>
  <c r="A199" i="5"/>
  <c r="A199" i="8" s="1"/>
  <c r="A200" i="5"/>
  <c r="A200" i="8" s="1"/>
  <c r="A201" i="5"/>
  <c r="A201" i="8" s="1"/>
  <c r="A202" i="5"/>
  <c r="A202" i="8" s="1"/>
  <c r="A203" i="5"/>
  <c r="A203" i="8" s="1"/>
  <c r="A204" i="5"/>
  <c r="A204" i="8" s="1"/>
  <c r="A205" i="5"/>
  <c r="A205" i="8" s="1"/>
  <c r="A206" i="5"/>
  <c r="A206" i="8" s="1"/>
  <c r="A207" i="5"/>
  <c r="A207" i="8" s="1"/>
  <c r="A208" i="5"/>
  <c r="A208" i="8" s="1"/>
  <c r="A209" i="5"/>
  <c r="A209" i="8" s="1"/>
  <c r="A210" i="5"/>
  <c r="A210" i="8" s="1"/>
  <c r="A211" i="5"/>
  <c r="A211" i="8" s="1"/>
  <c r="A212" i="5"/>
  <c r="A212" i="8" s="1"/>
  <c r="A213" i="5"/>
  <c r="A213" i="8" s="1"/>
  <c r="A214" i="5"/>
  <c r="A214" i="8" s="1"/>
  <c r="A215" i="5"/>
  <c r="A215" i="8" s="1"/>
  <c r="A216" i="5"/>
  <c r="A216" i="8" s="1"/>
  <c r="A217" i="5"/>
  <c r="A217" i="8" s="1"/>
  <c r="A218" i="5"/>
  <c r="A218" i="8" s="1"/>
  <c r="A219" i="5"/>
  <c r="A219" i="8" s="1"/>
  <c r="A220" i="5"/>
  <c r="A220" i="8" s="1"/>
  <c r="A2" i="5"/>
  <c r="A2" i="8" s="1"/>
  <c r="A3" i="5"/>
  <c r="A3" i="8" s="1"/>
  <c r="A4" i="5"/>
  <c r="A4" i="8" s="1"/>
  <c r="A5" i="5"/>
  <c r="A5" i="8" s="1"/>
  <c r="A6" i="5"/>
  <c r="A6" i="8" s="1"/>
  <c r="A7" i="5"/>
  <c r="A7" i="8" s="1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D11" i="8" l="1"/>
  <c r="E11" i="8" s="1"/>
  <c r="J17" i="8" s="1"/>
  <c r="O5" i="5"/>
  <c r="N17" i="5"/>
  <c r="N3" i="5"/>
  <c r="AL21" i="5"/>
  <c r="O11" i="5"/>
  <c r="N23" i="5"/>
  <c r="O7" i="5"/>
  <c r="N19" i="5"/>
  <c r="O12" i="5"/>
  <c r="N24" i="5"/>
  <c r="O8" i="5"/>
  <c r="N20" i="5"/>
  <c r="O4" i="5"/>
  <c r="N16" i="5"/>
  <c r="O13" i="5"/>
  <c r="N25" i="5"/>
  <c r="O9" i="5"/>
  <c r="N21" i="5"/>
  <c r="O14" i="5"/>
  <c r="N26" i="5"/>
  <c r="O10" i="5"/>
  <c r="N22" i="5"/>
  <c r="O6" i="5"/>
  <c r="N18" i="5"/>
  <c r="D48" i="8"/>
  <c r="E48" i="8" s="1"/>
  <c r="M18" i="8" s="1"/>
  <c r="D52" i="8"/>
  <c r="E52" i="8" s="1"/>
  <c r="N10" i="8" s="1"/>
  <c r="D56" i="8"/>
  <c r="E56" i="8" s="1"/>
  <c r="N14" i="8" s="1"/>
  <c r="D60" i="8"/>
  <c r="E60" i="8" s="1"/>
  <c r="N18" i="8" s="1"/>
  <c r="D64" i="8"/>
  <c r="E64" i="8" s="1"/>
  <c r="O10" i="8" s="1"/>
  <c r="D68" i="8"/>
  <c r="E68" i="8" s="1"/>
  <c r="O14" i="8" s="1"/>
  <c r="D72" i="8"/>
  <c r="E72" i="8" s="1"/>
  <c r="O18" i="8" s="1"/>
  <c r="D76" i="8"/>
  <c r="E76" i="8" s="1"/>
  <c r="P10" i="8" s="1"/>
  <c r="D80" i="8"/>
  <c r="E80" i="8" s="1"/>
  <c r="P14" i="8" s="1"/>
  <c r="D84" i="8"/>
  <c r="E84" i="8" s="1"/>
  <c r="P18" i="8" s="1"/>
  <c r="D88" i="8"/>
  <c r="E88" i="8" s="1"/>
  <c r="Q10" i="8" s="1"/>
  <c r="D92" i="8"/>
  <c r="E92" i="8" s="1"/>
  <c r="Q14" i="8" s="1"/>
  <c r="D96" i="8"/>
  <c r="E96" i="8" s="1"/>
  <c r="Q18" i="8" s="1"/>
  <c r="D100" i="8"/>
  <c r="E100" i="8" s="1"/>
  <c r="R10" i="8" s="1"/>
  <c r="D104" i="8"/>
  <c r="E104" i="8" s="1"/>
  <c r="R14" i="8" s="1"/>
  <c r="D108" i="8"/>
  <c r="E108" i="8" s="1"/>
  <c r="R18" i="8" s="1"/>
  <c r="D116" i="8"/>
  <c r="E116" i="8" s="1"/>
  <c r="S14" i="8" s="1"/>
  <c r="D120" i="8"/>
  <c r="E120" i="8" s="1"/>
  <c r="S18" i="8" s="1"/>
  <c r="D124" i="8"/>
  <c r="E124" i="8" s="1"/>
  <c r="T10" i="8" s="1"/>
  <c r="D128" i="8"/>
  <c r="E128" i="8" s="1"/>
  <c r="T14" i="8" s="1"/>
  <c r="D132" i="8"/>
  <c r="E132" i="8" s="1"/>
  <c r="T18" i="8" s="1"/>
  <c r="D38" i="8"/>
  <c r="E38" i="8" s="1"/>
  <c r="M8" i="8" s="1"/>
  <c r="D42" i="8"/>
  <c r="E42" i="8" s="1"/>
  <c r="M12" i="8" s="1"/>
  <c r="D46" i="8"/>
  <c r="E46" i="8" s="1"/>
  <c r="M16" i="8" s="1"/>
  <c r="D50" i="8"/>
  <c r="E50" i="8" s="1"/>
  <c r="N8" i="8" s="1"/>
  <c r="D54" i="8"/>
  <c r="E54" i="8" s="1"/>
  <c r="N12" i="8" s="1"/>
  <c r="D58" i="8"/>
  <c r="E58" i="8" s="1"/>
  <c r="N16" i="8" s="1"/>
  <c r="D62" i="8"/>
  <c r="E62" i="8" s="1"/>
  <c r="O8" i="8" s="1"/>
  <c r="D66" i="8"/>
  <c r="E66" i="8" s="1"/>
  <c r="O12" i="8" s="1"/>
  <c r="D70" i="8"/>
  <c r="E70" i="8" s="1"/>
  <c r="O16" i="8" s="1"/>
  <c r="D74" i="8"/>
  <c r="E74" i="8" s="1"/>
  <c r="P8" i="8" s="1"/>
  <c r="D78" i="8"/>
  <c r="E78" i="8" s="1"/>
  <c r="P12" i="8" s="1"/>
  <c r="D82" i="8"/>
  <c r="E82" i="8" s="1"/>
  <c r="P16" i="8" s="1"/>
  <c r="D86" i="8"/>
  <c r="E86" i="8" s="1"/>
  <c r="Q8" i="8" s="1"/>
  <c r="D90" i="8"/>
  <c r="E90" i="8" s="1"/>
  <c r="Q12" i="8" s="1"/>
  <c r="D94" i="8"/>
  <c r="E94" i="8" s="1"/>
  <c r="Q16" i="8" s="1"/>
  <c r="D98" i="8"/>
  <c r="E98" i="8" s="1"/>
  <c r="R8" i="8" s="1"/>
  <c r="D102" i="8"/>
  <c r="E102" i="8" s="1"/>
  <c r="R12" i="8" s="1"/>
  <c r="D106" i="8"/>
  <c r="E106" i="8" s="1"/>
  <c r="R16" i="8" s="1"/>
  <c r="D110" i="8"/>
  <c r="E110" i="8" s="1"/>
  <c r="S8" i="8" s="1"/>
  <c r="D114" i="8"/>
  <c r="E114" i="8" s="1"/>
  <c r="S12" i="8" s="1"/>
  <c r="D117" i="8"/>
  <c r="E117" i="8" s="1"/>
  <c r="S15" i="8" s="1"/>
  <c r="D122" i="8"/>
  <c r="E122" i="8" s="1"/>
  <c r="T8" i="8" s="1"/>
  <c r="D126" i="8"/>
  <c r="E126" i="8" s="1"/>
  <c r="T12" i="8" s="1"/>
  <c r="D130" i="8"/>
  <c r="E130" i="8" s="1"/>
  <c r="T16" i="8" s="1"/>
  <c r="D134" i="8"/>
  <c r="E134" i="8" s="1"/>
  <c r="U8" i="8" s="1"/>
  <c r="D16" i="8"/>
  <c r="E16" i="8" s="1"/>
  <c r="K10" i="8" s="1"/>
  <c r="D24" i="8"/>
  <c r="E24" i="8" s="1"/>
  <c r="K18" i="8" s="1"/>
  <c r="D32" i="8"/>
  <c r="E32" i="8" s="1"/>
  <c r="L14" i="8" s="1"/>
  <c r="D15" i="8"/>
  <c r="E15" i="8" s="1"/>
  <c r="K9" i="8" s="1"/>
  <c r="D19" i="8"/>
  <c r="E19" i="8" s="1"/>
  <c r="K13" i="8" s="1"/>
  <c r="D23" i="8"/>
  <c r="E23" i="8" s="1"/>
  <c r="K17" i="8" s="1"/>
  <c r="D27" i="8"/>
  <c r="E27" i="8" s="1"/>
  <c r="L9" i="8" s="1"/>
  <c r="D31" i="8"/>
  <c r="E31" i="8" s="1"/>
  <c r="L13" i="8" s="1"/>
  <c r="D35" i="8"/>
  <c r="E35" i="8" s="1"/>
  <c r="L17" i="8" s="1"/>
  <c r="D39" i="8"/>
  <c r="E39" i="8" s="1"/>
  <c r="M9" i="8" s="1"/>
  <c r="D43" i="8"/>
  <c r="E43" i="8" s="1"/>
  <c r="M13" i="8" s="1"/>
  <c r="D14" i="8"/>
  <c r="E14" i="8" s="1"/>
  <c r="K8" i="8" s="1"/>
  <c r="D18" i="8"/>
  <c r="E18" i="8" s="1"/>
  <c r="K12" i="8" s="1"/>
  <c r="D22" i="8"/>
  <c r="E22" i="8" s="1"/>
  <c r="K16" i="8" s="1"/>
  <c r="D26" i="8"/>
  <c r="E26" i="8" s="1"/>
  <c r="L8" i="8" s="1"/>
  <c r="D30" i="8"/>
  <c r="E30" i="8" s="1"/>
  <c r="L12" i="8" s="1"/>
  <c r="D34" i="8"/>
  <c r="E34" i="8" s="1"/>
  <c r="L16" i="8" s="1"/>
  <c r="D47" i="8"/>
  <c r="E47" i="8" s="1"/>
  <c r="M17" i="8" s="1"/>
  <c r="D49" i="8"/>
  <c r="E49" i="8" s="1"/>
  <c r="M19" i="8" s="1"/>
  <c r="D95" i="8"/>
  <c r="E95" i="8" s="1"/>
  <c r="Q17" i="8" s="1"/>
  <c r="D97" i="8"/>
  <c r="E97" i="8" s="1"/>
  <c r="Q19" i="8" s="1"/>
  <c r="D99" i="8"/>
  <c r="E99" i="8" s="1"/>
  <c r="R9" i="8" s="1"/>
  <c r="D101" i="8"/>
  <c r="E101" i="8" s="1"/>
  <c r="R11" i="8" s="1"/>
  <c r="D103" i="8"/>
  <c r="E103" i="8" s="1"/>
  <c r="R13" i="8" s="1"/>
  <c r="D105" i="8"/>
  <c r="E105" i="8" s="1"/>
  <c r="R15" i="8" s="1"/>
  <c r="D107" i="8"/>
  <c r="E107" i="8" s="1"/>
  <c r="R17" i="8" s="1"/>
  <c r="D109" i="8"/>
  <c r="E109" i="8" s="1"/>
  <c r="R19" i="8" s="1"/>
  <c r="D113" i="8"/>
  <c r="E113" i="8" s="1"/>
  <c r="S11" i="8" s="1"/>
  <c r="D115" i="8"/>
  <c r="E115" i="8" s="1"/>
  <c r="S13" i="8" s="1"/>
  <c r="D118" i="8"/>
  <c r="E118" i="8" s="1"/>
  <c r="S16" i="8" s="1"/>
  <c r="D121" i="8"/>
  <c r="E121" i="8" s="1"/>
  <c r="S19" i="8" s="1"/>
  <c r="D123" i="8"/>
  <c r="E123" i="8" s="1"/>
  <c r="T9" i="8" s="1"/>
  <c r="D20" i="8"/>
  <c r="E20" i="8" s="1"/>
  <c r="K14" i="8" s="1"/>
  <c r="D28" i="8"/>
  <c r="E28" i="8" s="1"/>
  <c r="L10" i="8" s="1"/>
  <c r="D36" i="8"/>
  <c r="E36" i="8" s="1"/>
  <c r="L18" i="8" s="1"/>
  <c r="D40" i="8"/>
  <c r="E40" i="8" s="1"/>
  <c r="M10" i="8" s="1"/>
  <c r="D44" i="8"/>
  <c r="E44" i="8" s="1"/>
  <c r="M14" i="8" s="1"/>
  <c r="D111" i="8"/>
  <c r="E111" i="8" s="1"/>
  <c r="S9" i="8" s="1"/>
  <c r="D112" i="8"/>
  <c r="E112" i="8" s="1"/>
  <c r="S10" i="8" s="1"/>
  <c r="D136" i="8"/>
  <c r="E136" i="8" s="1"/>
  <c r="U10" i="8" s="1"/>
  <c r="D138" i="8"/>
  <c r="E138" i="8" s="1"/>
  <c r="U12" i="8" s="1"/>
  <c r="D140" i="8"/>
  <c r="E140" i="8" s="1"/>
  <c r="U14" i="8" s="1"/>
  <c r="D142" i="8"/>
  <c r="E142" i="8" s="1"/>
  <c r="U16" i="8" s="1"/>
  <c r="D144" i="8"/>
  <c r="E144" i="8" s="1"/>
  <c r="U18" i="8" s="1"/>
  <c r="D146" i="8"/>
  <c r="E146" i="8" s="1"/>
  <c r="V8" i="8" s="1"/>
  <c r="D148" i="8"/>
  <c r="E148" i="8" s="1"/>
  <c r="V10" i="8" s="1"/>
  <c r="D150" i="8"/>
  <c r="E150" i="8" s="1"/>
  <c r="V12" i="8" s="1"/>
  <c r="D152" i="8"/>
  <c r="E152" i="8" s="1"/>
  <c r="V14" i="8" s="1"/>
  <c r="D154" i="8"/>
  <c r="E154" i="8" s="1"/>
  <c r="V16" i="8" s="1"/>
  <c r="D156" i="8"/>
  <c r="E156" i="8" s="1"/>
  <c r="V18" i="8" s="1"/>
  <c r="D158" i="8"/>
  <c r="E158" i="8" s="1"/>
  <c r="W8" i="8" s="1"/>
  <c r="D160" i="8"/>
  <c r="E160" i="8" s="1"/>
  <c r="W10" i="8" s="1"/>
  <c r="D162" i="8"/>
  <c r="E162" i="8" s="1"/>
  <c r="W12" i="8" s="1"/>
  <c r="D164" i="8"/>
  <c r="E164" i="8" s="1"/>
  <c r="W14" i="8" s="1"/>
  <c r="D166" i="8"/>
  <c r="E166" i="8" s="1"/>
  <c r="W16" i="8" s="1"/>
  <c r="D168" i="8"/>
  <c r="E168" i="8" s="1"/>
  <c r="W18" i="8" s="1"/>
  <c r="D170" i="8"/>
  <c r="E170" i="8" s="1"/>
  <c r="X8" i="8" s="1"/>
  <c r="D172" i="8"/>
  <c r="E172" i="8" s="1"/>
  <c r="X10" i="8" s="1"/>
  <c r="D174" i="8"/>
  <c r="E174" i="8" s="1"/>
  <c r="X12" i="8" s="1"/>
  <c r="D176" i="8"/>
  <c r="E176" i="8" s="1"/>
  <c r="X14" i="8" s="1"/>
  <c r="D178" i="8"/>
  <c r="E178" i="8" s="1"/>
  <c r="X16" i="8" s="1"/>
  <c r="D180" i="8"/>
  <c r="E180" i="8" s="1"/>
  <c r="X18" i="8" s="1"/>
  <c r="D182" i="8"/>
  <c r="E182" i="8" s="1"/>
  <c r="Y8" i="8" s="1"/>
  <c r="D184" i="8"/>
  <c r="E184" i="8" s="1"/>
  <c r="Y10" i="8" s="1"/>
  <c r="D186" i="8"/>
  <c r="E186" i="8" s="1"/>
  <c r="Y12" i="8" s="1"/>
  <c r="D188" i="8"/>
  <c r="E188" i="8" s="1"/>
  <c r="Y14" i="8" s="1"/>
  <c r="D190" i="8"/>
  <c r="E190" i="8" s="1"/>
  <c r="Y16" i="8" s="1"/>
  <c r="D192" i="8"/>
  <c r="E192" i="8" s="1"/>
  <c r="Y18" i="8" s="1"/>
  <c r="D194" i="8"/>
  <c r="E194" i="8" s="1"/>
  <c r="Z8" i="8" s="1"/>
  <c r="D196" i="8"/>
  <c r="E196" i="8" s="1"/>
  <c r="Z10" i="8" s="1"/>
  <c r="D198" i="8"/>
  <c r="E198" i="8" s="1"/>
  <c r="Z12" i="8" s="1"/>
  <c r="D200" i="8"/>
  <c r="E200" i="8" s="1"/>
  <c r="Z14" i="8" s="1"/>
  <c r="D201" i="8"/>
  <c r="E201" i="8" s="1"/>
  <c r="Z15" i="8" s="1"/>
  <c r="D204" i="8"/>
  <c r="E204" i="8" s="1"/>
  <c r="Z18" i="8" s="1"/>
  <c r="D206" i="8"/>
  <c r="E206" i="8" s="1"/>
  <c r="AA8" i="8" s="1"/>
  <c r="D208" i="8"/>
  <c r="E208" i="8" s="1"/>
  <c r="AA10" i="8" s="1"/>
  <c r="D210" i="8"/>
  <c r="E210" i="8" s="1"/>
  <c r="AA12" i="8" s="1"/>
  <c r="D212" i="8"/>
  <c r="E212" i="8" s="1"/>
  <c r="AA14" i="8" s="1"/>
  <c r="D214" i="8"/>
  <c r="E214" i="8" s="1"/>
  <c r="AA16" i="8" s="1"/>
  <c r="C217" i="5"/>
  <c r="C215" i="5"/>
  <c r="C213" i="5"/>
  <c r="C211" i="5"/>
  <c r="C18" i="5"/>
  <c r="C14" i="5"/>
  <c r="D13" i="5"/>
  <c r="C216" i="5"/>
  <c r="C214" i="5"/>
  <c r="C212" i="5"/>
  <c r="C210" i="5"/>
  <c r="D211" i="5"/>
  <c r="C206" i="5"/>
  <c r="D207" i="5"/>
  <c r="C198" i="5"/>
  <c r="D199" i="5"/>
  <c r="D191" i="5"/>
  <c r="C186" i="5"/>
  <c r="C184" i="5"/>
  <c r="C174" i="5"/>
  <c r="D25" i="5"/>
  <c r="D23" i="5"/>
  <c r="C36" i="5"/>
  <c r="D39" i="5"/>
  <c r="C34" i="5"/>
  <c r="D37" i="5"/>
  <c r="C30" i="5"/>
  <c r="D33" i="5"/>
  <c r="C28" i="5"/>
  <c r="D31" i="5"/>
  <c r="C24" i="5"/>
  <c r="D27" i="5"/>
  <c r="D172" i="5"/>
  <c r="C169" i="5"/>
  <c r="C167" i="5"/>
  <c r="D170" i="5"/>
  <c r="C163" i="5"/>
  <c r="D166" i="5"/>
  <c r="D164" i="5"/>
  <c r="C161" i="5"/>
  <c r="D160" i="5"/>
  <c r="C157" i="5"/>
  <c r="D156" i="5"/>
  <c r="C153" i="5"/>
  <c r="C151" i="5"/>
  <c r="D154" i="5"/>
  <c r="D152" i="5"/>
  <c r="C149" i="5"/>
  <c r="D148" i="5"/>
  <c r="C145" i="5"/>
  <c r="D144" i="5"/>
  <c r="C141" i="5"/>
  <c r="D140" i="5"/>
  <c r="C137" i="5"/>
  <c r="C135" i="5"/>
  <c r="D138" i="5"/>
  <c r="C131" i="5"/>
  <c r="D134" i="5"/>
  <c r="D132" i="5"/>
  <c r="C129" i="5"/>
  <c r="C127" i="5"/>
  <c r="D130" i="5"/>
  <c r="C123" i="5"/>
  <c r="D126" i="5"/>
  <c r="D124" i="5"/>
  <c r="C121" i="5"/>
  <c r="D120" i="5"/>
  <c r="C117" i="5"/>
  <c r="C115" i="5"/>
  <c r="D118" i="5"/>
  <c r="C111" i="5"/>
  <c r="D114" i="5"/>
  <c r="C107" i="5"/>
  <c r="D110" i="5"/>
  <c r="D24" i="5"/>
  <c r="C37" i="5"/>
  <c r="D40" i="5"/>
  <c r="D38" i="5"/>
  <c r="C35" i="5"/>
  <c r="C33" i="5"/>
  <c r="D36" i="5"/>
  <c r="D34" i="5"/>
  <c r="C31" i="5"/>
  <c r="C29" i="5"/>
  <c r="D32" i="5"/>
  <c r="D30" i="5"/>
  <c r="C27" i="5"/>
  <c r="C25" i="5"/>
  <c r="D28" i="5"/>
  <c r="D26" i="5"/>
  <c r="C23" i="5"/>
  <c r="C168" i="5"/>
  <c r="D171" i="5"/>
  <c r="C166" i="5"/>
  <c r="D169" i="5"/>
  <c r="C164" i="5"/>
  <c r="D167" i="5"/>
  <c r="C162" i="5"/>
  <c r="D165" i="5"/>
  <c r="C160" i="5"/>
  <c r="D163" i="5"/>
  <c r="C158" i="5"/>
  <c r="D161" i="5"/>
  <c r="C156" i="5"/>
  <c r="D159" i="5"/>
  <c r="C154" i="5"/>
  <c r="D157" i="5"/>
  <c r="C152" i="5"/>
  <c r="D155" i="5"/>
  <c r="C150" i="5"/>
  <c r="D153" i="5"/>
  <c r="C148" i="5"/>
  <c r="D151" i="5"/>
  <c r="C146" i="5"/>
  <c r="D149" i="5"/>
  <c r="C144" i="5"/>
  <c r="D147" i="5"/>
  <c r="C142" i="5"/>
  <c r="D145" i="5"/>
  <c r="C140" i="5"/>
  <c r="D143" i="5"/>
  <c r="C138" i="5"/>
  <c r="D141" i="5"/>
  <c r="C136" i="5"/>
  <c r="D139" i="5"/>
  <c r="C134" i="5"/>
  <c r="D137" i="5"/>
  <c r="C132" i="5"/>
  <c r="D135" i="5"/>
  <c r="C130" i="5"/>
  <c r="D133" i="5"/>
  <c r="C128" i="5"/>
  <c r="D131" i="5"/>
  <c r="C126" i="5"/>
  <c r="D129" i="5"/>
  <c r="C124" i="5"/>
  <c r="D127" i="5"/>
  <c r="C122" i="5"/>
  <c r="D125" i="5"/>
  <c r="C120" i="5"/>
  <c r="D123" i="5"/>
  <c r="C118" i="5"/>
  <c r="D121" i="5"/>
  <c r="C116" i="5"/>
  <c r="D119" i="5"/>
  <c r="C114" i="5"/>
  <c r="D117" i="5"/>
  <c r="C112" i="5"/>
  <c r="D115" i="5"/>
  <c r="C110" i="5"/>
  <c r="D113" i="5"/>
  <c r="C108" i="5"/>
  <c r="D111" i="5"/>
  <c r="C106" i="5"/>
  <c r="D109" i="5"/>
  <c r="C104" i="5"/>
  <c r="D107" i="5"/>
  <c r="C102" i="5"/>
  <c r="D105" i="5"/>
  <c r="C100" i="5"/>
  <c r="D103" i="5"/>
  <c r="C98" i="5"/>
  <c r="D101" i="5"/>
  <c r="C96" i="5"/>
  <c r="D99" i="5"/>
  <c r="C94" i="5"/>
  <c r="D97" i="5"/>
  <c r="C92" i="5"/>
  <c r="D95" i="5"/>
  <c r="C90" i="5"/>
  <c r="D93" i="5"/>
  <c r="C88" i="5"/>
  <c r="D91" i="5"/>
  <c r="C86" i="5"/>
  <c r="D89" i="5"/>
  <c r="C84" i="5"/>
  <c r="D87" i="5"/>
  <c r="C82" i="5"/>
  <c r="D85" i="5"/>
  <c r="C80" i="5"/>
  <c r="D83" i="5"/>
  <c r="C78" i="5"/>
  <c r="D81" i="5"/>
  <c r="C76" i="5"/>
  <c r="D79" i="5"/>
  <c r="C74" i="5"/>
  <c r="D77" i="5"/>
  <c r="C72" i="5"/>
  <c r="D75" i="5"/>
  <c r="D73" i="5"/>
  <c r="C70" i="5"/>
  <c r="C68" i="5"/>
  <c r="D71" i="5"/>
  <c r="C66" i="5"/>
  <c r="D69" i="5"/>
  <c r="C64" i="5"/>
  <c r="D67" i="5"/>
  <c r="C62" i="5"/>
  <c r="D65" i="5"/>
  <c r="C60" i="5"/>
  <c r="D63" i="5"/>
  <c r="C58" i="5"/>
  <c r="D61" i="5"/>
  <c r="C56" i="5"/>
  <c r="D59" i="5"/>
  <c r="C54" i="5"/>
  <c r="D57" i="5"/>
  <c r="C52" i="5"/>
  <c r="D55" i="5"/>
  <c r="C50" i="5"/>
  <c r="D53" i="5"/>
  <c r="C48" i="5"/>
  <c r="D51" i="5"/>
  <c r="C46" i="5"/>
  <c r="D49" i="5"/>
  <c r="C44" i="5"/>
  <c r="D47" i="5"/>
  <c r="C42" i="5"/>
  <c r="D45" i="5"/>
  <c r="C40" i="5"/>
  <c r="D43" i="5"/>
  <c r="C38" i="5"/>
  <c r="D41" i="5"/>
  <c r="C207" i="5"/>
  <c r="C203" i="5"/>
  <c r="D206" i="5"/>
  <c r="E207" i="5" s="1"/>
  <c r="C199" i="5"/>
  <c r="D202" i="5"/>
  <c r="C195" i="5"/>
  <c r="D198" i="5"/>
  <c r="E199" i="5" s="1"/>
  <c r="C191" i="5"/>
  <c r="D194" i="5"/>
  <c r="C189" i="5"/>
  <c r="D192" i="5"/>
  <c r="E192" i="5" s="1"/>
  <c r="C183" i="5"/>
  <c r="D186" i="5"/>
  <c r="C181" i="5"/>
  <c r="D184" i="5"/>
  <c r="C177" i="5"/>
  <c r="D178" i="5"/>
  <c r="C173" i="5"/>
  <c r="C171" i="5"/>
  <c r="D174" i="5"/>
  <c r="D7" i="5"/>
  <c r="C7" i="5"/>
  <c r="C5" i="5"/>
  <c r="C22" i="5"/>
  <c r="D21" i="5"/>
  <c r="D20" i="5"/>
  <c r="C19" i="5"/>
  <c r="D17" i="5"/>
  <c r="D16" i="5"/>
  <c r="C15" i="5"/>
  <c r="D12" i="5"/>
  <c r="D11" i="5"/>
  <c r="D10" i="5"/>
  <c r="C9" i="5"/>
  <c r="D212" i="5"/>
  <c r="E212" i="5" s="1"/>
  <c r="C209" i="5"/>
  <c r="D208" i="5"/>
  <c r="E208" i="5" s="1"/>
  <c r="D204" i="5"/>
  <c r="C201" i="5"/>
  <c r="D196" i="5"/>
  <c r="C193" i="5"/>
  <c r="D189" i="5"/>
  <c r="D182" i="5"/>
  <c r="D180" i="5"/>
  <c r="C179" i="5"/>
  <c r="D177" i="5"/>
  <c r="C32" i="5"/>
  <c r="D35" i="5"/>
  <c r="C26" i="5"/>
  <c r="D29" i="5"/>
  <c r="D168" i="5"/>
  <c r="C165" i="5"/>
  <c r="C159" i="5"/>
  <c r="D162" i="5"/>
  <c r="C155" i="5"/>
  <c r="D158" i="5"/>
  <c r="C147" i="5"/>
  <c r="D150" i="5"/>
  <c r="C143" i="5"/>
  <c r="D146" i="5"/>
  <c r="C139" i="5"/>
  <c r="D142" i="5"/>
  <c r="D136" i="5"/>
  <c r="C133" i="5"/>
  <c r="D128" i="5"/>
  <c r="C125" i="5"/>
  <c r="C119" i="5"/>
  <c r="D122" i="5"/>
  <c r="D116" i="5"/>
  <c r="C113" i="5"/>
  <c r="D112" i="5"/>
  <c r="C109" i="5"/>
  <c r="D108" i="5"/>
  <c r="C105" i="5"/>
  <c r="C103" i="5"/>
  <c r="D106" i="5"/>
  <c r="D104" i="5"/>
  <c r="C101" i="5"/>
  <c r="C99" i="5"/>
  <c r="D102" i="5"/>
  <c r="D100" i="5"/>
  <c r="C97" i="5"/>
  <c r="C95" i="5"/>
  <c r="D98" i="5"/>
  <c r="D96" i="5"/>
  <c r="C93" i="5"/>
  <c r="C91" i="5"/>
  <c r="D94" i="5"/>
  <c r="D92" i="5"/>
  <c r="C89" i="5"/>
  <c r="C87" i="5"/>
  <c r="D90" i="5"/>
  <c r="D88" i="5"/>
  <c r="C85" i="5"/>
  <c r="C83" i="5"/>
  <c r="D86" i="5"/>
  <c r="D84" i="5"/>
  <c r="C81" i="5"/>
  <c r="C79" i="5"/>
  <c r="D82" i="5"/>
  <c r="D80" i="5"/>
  <c r="C77" i="5"/>
  <c r="C75" i="5"/>
  <c r="D78" i="5"/>
  <c r="D76" i="5"/>
  <c r="C73" i="5"/>
  <c r="C71" i="5"/>
  <c r="D74" i="5"/>
  <c r="C69" i="5"/>
  <c r="D72" i="5"/>
  <c r="D70" i="5"/>
  <c r="C67" i="5"/>
  <c r="C65" i="5"/>
  <c r="D68" i="5"/>
  <c r="D66" i="5"/>
  <c r="C63" i="5"/>
  <c r="C61" i="5"/>
  <c r="D64" i="5"/>
  <c r="D62" i="5"/>
  <c r="C59" i="5"/>
  <c r="C57" i="5"/>
  <c r="D60" i="5"/>
  <c r="D58" i="5"/>
  <c r="C55" i="5"/>
  <c r="C53" i="5"/>
  <c r="D56" i="5"/>
  <c r="D54" i="5"/>
  <c r="C51" i="5"/>
  <c r="C49" i="5"/>
  <c r="D52" i="5"/>
  <c r="D50" i="5"/>
  <c r="C47" i="5"/>
  <c r="C45" i="5"/>
  <c r="D48" i="5"/>
  <c r="D46" i="5"/>
  <c r="C43" i="5"/>
  <c r="C41" i="5"/>
  <c r="D44" i="5"/>
  <c r="D42" i="5"/>
  <c r="C39" i="5"/>
  <c r="C218" i="5"/>
  <c r="C204" i="5"/>
  <c r="D205" i="5"/>
  <c r="C200" i="5"/>
  <c r="D201" i="5"/>
  <c r="C196" i="5"/>
  <c r="D197" i="5"/>
  <c r="C190" i="5"/>
  <c r="D193" i="5"/>
  <c r="E194" i="5" s="1"/>
  <c r="C188" i="5"/>
  <c r="D187" i="5"/>
  <c r="C182" i="5"/>
  <c r="D185" i="5"/>
  <c r="C180" i="5"/>
  <c r="C176" i="5"/>
  <c r="D179" i="5"/>
  <c r="C172" i="5"/>
  <c r="D175" i="5"/>
  <c r="C170" i="5"/>
  <c r="C4" i="5"/>
  <c r="C8" i="5"/>
  <c r="C6" i="5"/>
  <c r="D8" i="5"/>
  <c r="D22" i="5"/>
  <c r="C21" i="5"/>
  <c r="C20" i="5"/>
  <c r="D19" i="5"/>
  <c r="D18" i="5"/>
  <c r="C17" i="5"/>
  <c r="C16" i="5"/>
  <c r="D15" i="5"/>
  <c r="D14" i="5"/>
  <c r="C13" i="5"/>
  <c r="C12" i="5"/>
  <c r="C11" i="5"/>
  <c r="C10" i="5"/>
  <c r="D9" i="5"/>
  <c r="D214" i="5"/>
  <c r="D213" i="5"/>
  <c r="D210" i="5"/>
  <c r="E211" i="5" s="1"/>
  <c r="D209" i="5"/>
  <c r="C208" i="5"/>
  <c r="C205" i="5"/>
  <c r="D203" i="5"/>
  <c r="C202" i="5"/>
  <c r="D200" i="5"/>
  <c r="E200" i="5" s="1"/>
  <c r="C197" i="5"/>
  <c r="D195" i="5"/>
  <c r="C194" i="5"/>
  <c r="C192" i="5"/>
  <c r="D190" i="5"/>
  <c r="D188" i="5"/>
  <c r="E188" i="5" s="1"/>
  <c r="C187" i="5"/>
  <c r="C185" i="5"/>
  <c r="D183" i="5"/>
  <c r="D181" i="5"/>
  <c r="C178" i="5"/>
  <c r="D176" i="5"/>
  <c r="C175" i="5"/>
  <c r="D173" i="5"/>
  <c r="E193" i="5"/>
  <c r="E189" i="5"/>
  <c r="E185" i="5"/>
  <c r="E181" i="5"/>
  <c r="AB16" i="1"/>
  <c r="AB17" i="1"/>
  <c r="AA16" i="1"/>
  <c r="AA17" i="1"/>
  <c r="AA18" i="1"/>
  <c r="AA19" i="1"/>
  <c r="AA20" i="1"/>
  <c r="AA21" i="1"/>
  <c r="AA22" i="1"/>
  <c r="AA23" i="1"/>
  <c r="AA24" i="1"/>
  <c r="AA25" i="1"/>
  <c r="AA26" i="1"/>
  <c r="AB15" i="1"/>
  <c r="Z16" i="1"/>
  <c r="Z17" i="1"/>
  <c r="Z18" i="1"/>
  <c r="Z19" i="1"/>
  <c r="Z20" i="1"/>
  <c r="Z21" i="1"/>
  <c r="Z22" i="1"/>
  <c r="Z23" i="1"/>
  <c r="Z24" i="1"/>
  <c r="Z25" i="1"/>
  <c r="Z26" i="1"/>
  <c r="AA15" i="1"/>
  <c r="Y16" i="1"/>
  <c r="Y17" i="1"/>
  <c r="Y18" i="1"/>
  <c r="Y19" i="1"/>
  <c r="Y20" i="1"/>
  <c r="Y21" i="1"/>
  <c r="Y22" i="1"/>
  <c r="Y23" i="1"/>
  <c r="Y24" i="1"/>
  <c r="Y25" i="1"/>
  <c r="Y26" i="1"/>
  <c r="Z15" i="1"/>
  <c r="X16" i="1"/>
  <c r="X17" i="1"/>
  <c r="X18" i="1"/>
  <c r="X19" i="1"/>
  <c r="X20" i="1"/>
  <c r="X21" i="1"/>
  <c r="X22" i="1"/>
  <c r="X23" i="1"/>
  <c r="X24" i="1"/>
  <c r="X25" i="1"/>
  <c r="X26" i="1"/>
  <c r="Y15" i="1"/>
  <c r="W16" i="1"/>
  <c r="W17" i="1"/>
  <c r="W18" i="1"/>
  <c r="W19" i="1"/>
  <c r="W20" i="1"/>
  <c r="W21" i="1"/>
  <c r="W22" i="1"/>
  <c r="W23" i="1"/>
  <c r="W24" i="1"/>
  <c r="W25" i="1"/>
  <c r="W26" i="1"/>
  <c r="X15" i="1"/>
  <c r="V16" i="1"/>
  <c r="V17" i="1"/>
  <c r="V18" i="1"/>
  <c r="V19" i="1"/>
  <c r="V20" i="1"/>
  <c r="V21" i="1"/>
  <c r="V22" i="1"/>
  <c r="V23" i="1"/>
  <c r="V24" i="1"/>
  <c r="V25" i="1"/>
  <c r="V26" i="1"/>
  <c r="W15" i="1"/>
  <c r="U16" i="1"/>
  <c r="U17" i="1"/>
  <c r="U18" i="1"/>
  <c r="U19" i="1"/>
  <c r="U20" i="1"/>
  <c r="U21" i="1"/>
  <c r="U22" i="1"/>
  <c r="U23" i="1"/>
  <c r="U24" i="1"/>
  <c r="U25" i="1"/>
  <c r="U26" i="1"/>
  <c r="V15" i="1"/>
  <c r="T16" i="1"/>
  <c r="T17" i="1"/>
  <c r="T18" i="1"/>
  <c r="T19" i="1"/>
  <c r="T20" i="1"/>
  <c r="T21" i="1"/>
  <c r="T22" i="1"/>
  <c r="T23" i="1"/>
  <c r="T24" i="1"/>
  <c r="T25" i="1"/>
  <c r="T26" i="1"/>
  <c r="U15" i="1"/>
  <c r="S16" i="1"/>
  <c r="S17" i="1"/>
  <c r="S18" i="1"/>
  <c r="S19" i="1"/>
  <c r="S20" i="1"/>
  <c r="S21" i="1"/>
  <c r="S22" i="1"/>
  <c r="S23" i="1"/>
  <c r="S24" i="1"/>
  <c r="S25" i="1"/>
  <c r="S26" i="1"/>
  <c r="T15" i="1"/>
  <c r="R16" i="1"/>
  <c r="R17" i="1"/>
  <c r="R18" i="1"/>
  <c r="R19" i="1"/>
  <c r="R20" i="1"/>
  <c r="R21" i="1"/>
  <c r="R22" i="1"/>
  <c r="R23" i="1"/>
  <c r="R24" i="1"/>
  <c r="R25" i="1"/>
  <c r="R26" i="1"/>
  <c r="S15" i="1"/>
  <c r="Q16" i="1"/>
  <c r="Q17" i="1"/>
  <c r="Q18" i="1"/>
  <c r="Q19" i="1"/>
  <c r="Q20" i="1"/>
  <c r="Q21" i="1"/>
  <c r="Q22" i="1"/>
  <c r="Q23" i="1"/>
  <c r="Q24" i="1"/>
  <c r="Q25" i="1"/>
  <c r="Q26" i="1"/>
  <c r="R15" i="1"/>
  <c r="P16" i="1"/>
  <c r="P17" i="1"/>
  <c r="P18" i="1"/>
  <c r="P19" i="1"/>
  <c r="P20" i="1"/>
  <c r="P21" i="1"/>
  <c r="P22" i="1"/>
  <c r="P23" i="1"/>
  <c r="P24" i="1"/>
  <c r="P25" i="1"/>
  <c r="P26" i="1"/>
  <c r="Q15" i="1"/>
  <c r="O16" i="1"/>
  <c r="O17" i="1"/>
  <c r="O18" i="1"/>
  <c r="O19" i="1"/>
  <c r="O20" i="1"/>
  <c r="O21" i="1"/>
  <c r="O22" i="1"/>
  <c r="O23" i="1"/>
  <c r="O24" i="1"/>
  <c r="O25" i="1"/>
  <c r="O26" i="1"/>
  <c r="P15" i="1"/>
  <c r="N17" i="1"/>
  <c r="N18" i="1"/>
  <c r="N19" i="1"/>
  <c r="N20" i="1"/>
  <c r="N21" i="1"/>
  <c r="N22" i="1"/>
  <c r="N23" i="1"/>
  <c r="N24" i="1"/>
  <c r="N25" i="1"/>
  <c r="N26" i="1"/>
  <c r="O15" i="1"/>
  <c r="M16" i="1"/>
  <c r="M17" i="1"/>
  <c r="M18" i="1"/>
  <c r="M19" i="1"/>
  <c r="M20" i="1"/>
  <c r="M21" i="1"/>
  <c r="M22" i="1"/>
  <c r="M23" i="1"/>
  <c r="M24" i="1"/>
  <c r="M25" i="1"/>
  <c r="M26" i="1"/>
  <c r="N15" i="1"/>
  <c r="N16" i="1"/>
  <c r="L16" i="1"/>
  <c r="L17" i="1"/>
  <c r="L18" i="1"/>
  <c r="L19" i="1"/>
  <c r="L20" i="1"/>
  <c r="L21" i="1"/>
  <c r="L22" i="1"/>
  <c r="L23" i="1"/>
  <c r="L24" i="1"/>
  <c r="L25" i="1"/>
  <c r="L26" i="1"/>
  <c r="M15" i="1"/>
  <c r="K16" i="1"/>
  <c r="K17" i="1"/>
  <c r="K18" i="1"/>
  <c r="K19" i="1"/>
  <c r="K20" i="1"/>
  <c r="K21" i="1"/>
  <c r="K22" i="1"/>
  <c r="K23" i="1"/>
  <c r="K24" i="1"/>
  <c r="K25" i="1"/>
  <c r="K26" i="1"/>
  <c r="L15" i="1"/>
  <c r="J16" i="1"/>
  <c r="J17" i="1"/>
  <c r="J18" i="1"/>
  <c r="J19" i="1"/>
  <c r="J20" i="1"/>
  <c r="J21" i="1"/>
  <c r="J22" i="1"/>
  <c r="J23" i="1"/>
  <c r="J24" i="1"/>
  <c r="J25" i="1"/>
  <c r="J26" i="1"/>
  <c r="K15" i="1"/>
  <c r="J15" i="1"/>
  <c r="AB11" i="8" l="1"/>
  <c r="O3" i="5"/>
  <c r="N15" i="5"/>
  <c r="O18" i="5"/>
  <c r="N30" i="5"/>
  <c r="O22" i="5"/>
  <c r="N34" i="5"/>
  <c r="O26" i="5"/>
  <c r="N38" i="5"/>
  <c r="O21" i="5"/>
  <c r="N33" i="5"/>
  <c r="O25" i="5"/>
  <c r="N37" i="5"/>
  <c r="O16" i="5"/>
  <c r="N28" i="5"/>
  <c r="O20" i="5"/>
  <c r="N32" i="5"/>
  <c r="O24" i="5"/>
  <c r="N36" i="5"/>
  <c r="O19" i="5"/>
  <c r="N31" i="5"/>
  <c r="O23" i="5"/>
  <c r="N35" i="5"/>
  <c r="O17" i="5"/>
  <c r="N29" i="5"/>
  <c r="AB16" i="8"/>
  <c r="AB17" i="8"/>
  <c r="AB18" i="8"/>
  <c r="AB14" i="8"/>
  <c r="AB15" i="8"/>
  <c r="AB19" i="8"/>
  <c r="AB12" i="8"/>
  <c r="AB13" i="8"/>
  <c r="AB10" i="8"/>
  <c r="AB8" i="8"/>
  <c r="AB9" i="8"/>
  <c r="E190" i="5"/>
  <c r="E191" i="5"/>
  <c r="E213" i="5"/>
  <c r="E214" i="5"/>
  <c r="E176" i="5"/>
  <c r="E177" i="5"/>
  <c r="E195" i="5"/>
  <c r="E196" i="5"/>
  <c r="E203" i="5"/>
  <c r="E204" i="5"/>
  <c r="E14" i="5"/>
  <c r="E15" i="5"/>
  <c r="E18" i="5"/>
  <c r="E19" i="5"/>
  <c r="E22" i="5"/>
  <c r="E23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112" i="5"/>
  <c r="E113" i="5"/>
  <c r="E136" i="5"/>
  <c r="E137" i="5"/>
  <c r="E142" i="5"/>
  <c r="E143" i="5"/>
  <c r="E150" i="5"/>
  <c r="E151" i="5"/>
  <c r="E162" i="5"/>
  <c r="E163" i="5"/>
  <c r="E168" i="5"/>
  <c r="E169" i="5"/>
  <c r="E180" i="5"/>
  <c r="E11" i="5"/>
  <c r="E20" i="5"/>
  <c r="E21" i="5"/>
  <c r="E174" i="5"/>
  <c r="E175" i="5"/>
  <c r="E184" i="5"/>
  <c r="E24" i="5"/>
  <c r="E25" i="5"/>
  <c r="E110" i="5"/>
  <c r="E111" i="5"/>
  <c r="E118" i="5"/>
  <c r="E119" i="5"/>
  <c r="E120" i="5"/>
  <c r="E121" i="5"/>
  <c r="E130" i="5"/>
  <c r="E131" i="5"/>
  <c r="E132" i="5"/>
  <c r="E133" i="5"/>
  <c r="E134" i="5"/>
  <c r="E135" i="5"/>
  <c r="E144" i="5"/>
  <c r="E145" i="5"/>
  <c r="E152" i="5"/>
  <c r="E153" i="5"/>
  <c r="E154" i="5"/>
  <c r="E155" i="5"/>
  <c r="E156" i="5"/>
  <c r="E157" i="5"/>
  <c r="E164" i="5"/>
  <c r="E165" i="5"/>
  <c r="E166" i="5"/>
  <c r="E167" i="5"/>
  <c r="E209" i="5"/>
  <c r="E210" i="5"/>
  <c r="E9" i="5"/>
  <c r="E197" i="5"/>
  <c r="E198" i="5"/>
  <c r="E201" i="5"/>
  <c r="E202" i="5"/>
  <c r="E205" i="5"/>
  <c r="E206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6" i="5"/>
  <c r="E117" i="5"/>
  <c r="E122" i="5"/>
  <c r="E123" i="5"/>
  <c r="E128" i="5"/>
  <c r="E129" i="5"/>
  <c r="E146" i="5"/>
  <c r="E147" i="5"/>
  <c r="E158" i="5"/>
  <c r="E159" i="5"/>
  <c r="E182" i="5"/>
  <c r="E183" i="5"/>
  <c r="E10" i="5"/>
  <c r="E12" i="5"/>
  <c r="E13" i="5"/>
  <c r="E16" i="5"/>
  <c r="E17" i="5"/>
  <c r="E8" i="5"/>
  <c r="E178" i="5"/>
  <c r="E179" i="5"/>
  <c r="E186" i="5"/>
  <c r="E187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114" i="5"/>
  <c r="E115" i="5"/>
  <c r="E124" i="5"/>
  <c r="E125" i="5"/>
  <c r="E126" i="5"/>
  <c r="E127" i="5"/>
  <c r="E138" i="5"/>
  <c r="E139" i="5"/>
  <c r="E140" i="5"/>
  <c r="E141" i="5"/>
  <c r="E148" i="5"/>
  <c r="E149" i="5"/>
  <c r="E160" i="5"/>
  <c r="E161" i="5"/>
  <c r="E170" i="5"/>
  <c r="E171" i="5"/>
  <c r="E172" i="5"/>
  <c r="E173" i="5"/>
  <c r="O29" i="5" l="1"/>
  <c r="N41" i="5"/>
  <c r="O35" i="5"/>
  <c r="N47" i="5"/>
  <c r="O31" i="5"/>
  <c r="N43" i="5"/>
  <c r="O36" i="5"/>
  <c r="N48" i="5"/>
  <c r="O32" i="5"/>
  <c r="N44" i="5"/>
  <c r="O28" i="5"/>
  <c r="N40" i="5"/>
  <c r="O37" i="5"/>
  <c r="N49" i="5"/>
  <c r="O33" i="5"/>
  <c r="N45" i="5"/>
  <c r="O38" i="5"/>
  <c r="N50" i="5"/>
  <c r="O34" i="5"/>
  <c r="N46" i="5"/>
  <c r="O30" i="5"/>
  <c r="N42" i="5"/>
  <c r="O15" i="5"/>
  <c r="N27" i="5"/>
  <c r="AB20" i="8"/>
  <c r="AC12" i="8" s="1"/>
  <c r="F6" i="8" s="1"/>
  <c r="O27" i="5" l="1"/>
  <c r="N39" i="5"/>
  <c r="O42" i="5"/>
  <c r="N54" i="5"/>
  <c r="O46" i="5"/>
  <c r="N58" i="5"/>
  <c r="O50" i="5"/>
  <c r="N62" i="5"/>
  <c r="O45" i="5"/>
  <c r="N57" i="5"/>
  <c r="O49" i="5"/>
  <c r="N61" i="5"/>
  <c r="O40" i="5"/>
  <c r="N52" i="5"/>
  <c r="O44" i="5"/>
  <c r="N56" i="5"/>
  <c r="O48" i="5"/>
  <c r="N60" i="5"/>
  <c r="O43" i="5"/>
  <c r="N55" i="5"/>
  <c r="O47" i="5"/>
  <c r="N59" i="5"/>
  <c r="O41" i="5"/>
  <c r="N53" i="5"/>
  <c r="AC13" i="8"/>
  <c r="F7" i="8" s="1"/>
  <c r="G7" i="8" s="1"/>
  <c r="AC9" i="8"/>
  <c r="F3" i="8" s="1"/>
  <c r="AC8" i="8"/>
  <c r="AC16" i="8"/>
  <c r="F10" i="8" s="1"/>
  <c r="AC18" i="8"/>
  <c r="F12" i="8" s="1"/>
  <c r="AC15" i="8"/>
  <c r="F9" i="8" s="1"/>
  <c r="AC19" i="8"/>
  <c r="F13" i="8" s="1"/>
  <c r="AC17" i="8"/>
  <c r="F11" i="8" s="1"/>
  <c r="AC14" i="8"/>
  <c r="F8" i="8" s="1"/>
  <c r="AC11" i="8"/>
  <c r="F5" i="8" s="1"/>
  <c r="AC10" i="8"/>
  <c r="F4" i="8" s="1"/>
  <c r="F2" i="8"/>
  <c r="G6" i="8"/>
  <c r="F18" i="8"/>
  <c r="G3" i="8"/>
  <c r="F15" i="8"/>
  <c r="F19" i="8" l="1"/>
  <c r="O53" i="5"/>
  <c r="N65" i="5"/>
  <c r="O59" i="5"/>
  <c r="N71" i="5"/>
  <c r="O55" i="5"/>
  <c r="N67" i="5"/>
  <c r="O60" i="5"/>
  <c r="N72" i="5"/>
  <c r="O56" i="5"/>
  <c r="N68" i="5"/>
  <c r="O52" i="5"/>
  <c r="N64" i="5"/>
  <c r="O61" i="5"/>
  <c r="N73" i="5"/>
  <c r="O57" i="5"/>
  <c r="N69" i="5"/>
  <c r="O62" i="5"/>
  <c r="N74" i="5"/>
  <c r="O58" i="5"/>
  <c r="N70" i="5"/>
  <c r="O54" i="5"/>
  <c r="N66" i="5"/>
  <c r="O39" i="5"/>
  <c r="N51" i="5"/>
  <c r="F27" i="8"/>
  <c r="G15" i="8"/>
  <c r="F30" i="8"/>
  <c r="G18" i="8"/>
  <c r="AC20" i="8"/>
  <c r="G4" i="8"/>
  <c r="F16" i="8"/>
  <c r="G8" i="8"/>
  <c r="F20" i="8"/>
  <c r="G13" i="8"/>
  <c r="F25" i="8"/>
  <c r="G12" i="8"/>
  <c r="F24" i="8"/>
  <c r="G19" i="8"/>
  <c r="F31" i="8"/>
  <c r="F14" i="8"/>
  <c r="G2" i="8"/>
  <c r="G5" i="8"/>
  <c r="F17" i="8"/>
  <c r="G11" i="8"/>
  <c r="F23" i="8"/>
  <c r="G9" i="8"/>
  <c r="F21" i="8"/>
  <c r="G10" i="8"/>
  <c r="F22" i="8"/>
  <c r="O51" i="5" l="1"/>
  <c r="N63" i="5"/>
  <c r="O66" i="5"/>
  <c r="N78" i="5"/>
  <c r="O70" i="5"/>
  <c r="N82" i="5"/>
  <c r="O74" i="5"/>
  <c r="N86" i="5"/>
  <c r="O69" i="5"/>
  <c r="N81" i="5"/>
  <c r="O73" i="5"/>
  <c r="N85" i="5"/>
  <c r="O64" i="5"/>
  <c r="N76" i="5"/>
  <c r="O68" i="5"/>
  <c r="N80" i="5"/>
  <c r="O72" i="5"/>
  <c r="N84" i="5"/>
  <c r="O67" i="5"/>
  <c r="N79" i="5"/>
  <c r="O71" i="5"/>
  <c r="N83" i="5"/>
  <c r="O65" i="5"/>
  <c r="N77" i="5"/>
  <c r="G22" i="8"/>
  <c r="F34" i="8"/>
  <c r="G21" i="8"/>
  <c r="F33" i="8"/>
  <c r="G17" i="8"/>
  <c r="F29" i="8"/>
  <c r="G14" i="8"/>
  <c r="F26" i="8"/>
  <c r="F35" i="8"/>
  <c r="G23" i="8"/>
  <c r="F43" i="8"/>
  <c r="G31" i="8"/>
  <c r="G24" i="8"/>
  <c r="F36" i="8"/>
  <c r="G25" i="8"/>
  <c r="F37" i="8"/>
  <c r="F32" i="8"/>
  <c r="G20" i="8"/>
  <c r="G16" i="8"/>
  <c r="F28" i="8"/>
  <c r="F42" i="8"/>
  <c r="G30" i="8"/>
  <c r="F39" i="8"/>
  <c r="G27" i="8"/>
  <c r="O77" i="5" l="1"/>
  <c r="N89" i="5"/>
  <c r="O83" i="5"/>
  <c r="N95" i="5"/>
  <c r="O79" i="5"/>
  <c r="N91" i="5"/>
  <c r="O84" i="5"/>
  <c r="N96" i="5"/>
  <c r="O80" i="5"/>
  <c r="N92" i="5"/>
  <c r="O76" i="5"/>
  <c r="N88" i="5"/>
  <c r="O85" i="5"/>
  <c r="N97" i="5"/>
  <c r="O81" i="5"/>
  <c r="N93" i="5"/>
  <c r="O86" i="5"/>
  <c r="N98" i="5"/>
  <c r="O82" i="5"/>
  <c r="N94" i="5"/>
  <c r="O78" i="5"/>
  <c r="N90" i="5"/>
  <c r="O63" i="5"/>
  <c r="N75" i="5"/>
  <c r="G42" i="8"/>
  <c r="F54" i="8"/>
  <c r="F40" i="8"/>
  <c r="G28" i="8"/>
  <c r="F49" i="8"/>
  <c r="G37" i="8"/>
  <c r="G36" i="8"/>
  <c r="F48" i="8"/>
  <c r="G26" i="8"/>
  <c r="F38" i="8"/>
  <c r="G29" i="8"/>
  <c r="F41" i="8"/>
  <c r="F45" i="8"/>
  <c r="G33" i="8"/>
  <c r="F46" i="8"/>
  <c r="G34" i="8"/>
  <c r="G39" i="8"/>
  <c r="F51" i="8"/>
  <c r="G32" i="8"/>
  <c r="F44" i="8"/>
  <c r="G43" i="8"/>
  <c r="F55" i="8"/>
  <c r="F47" i="8"/>
  <c r="G35" i="8"/>
  <c r="O75" i="5" l="1"/>
  <c r="N87" i="5"/>
  <c r="O90" i="5"/>
  <c r="N102" i="5"/>
  <c r="O94" i="5"/>
  <c r="N106" i="5"/>
  <c r="O98" i="5"/>
  <c r="N110" i="5"/>
  <c r="O93" i="5"/>
  <c r="N105" i="5"/>
  <c r="O97" i="5"/>
  <c r="N109" i="5"/>
  <c r="O88" i="5"/>
  <c r="N100" i="5"/>
  <c r="O92" i="5"/>
  <c r="N104" i="5"/>
  <c r="O96" i="5"/>
  <c r="N108" i="5"/>
  <c r="O91" i="5"/>
  <c r="N103" i="5"/>
  <c r="O95" i="5"/>
  <c r="N107" i="5"/>
  <c r="O89" i="5"/>
  <c r="N101" i="5"/>
  <c r="F67" i="8"/>
  <c r="G55" i="8"/>
  <c r="F56" i="8"/>
  <c r="G44" i="8"/>
  <c r="F63" i="8"/>
  <c r="G51" i="8"/>
  <c r="G41" i="8"/>
  <c r="F53" i="8"/>
  <c r="F50" i="8"/>
  <c r="G38" i="8"/>
  <c r="G48" i="8"/>
  <c r="F60" i="8"/>
  <c r="F66" i="8"/>
  <c r="G54" i="8"/>
  <c r="G47" i="8"/>
  <c r="F59" i="8"/>
  <c r="G46" i="8"/>
  <c r="F58" i="8"/>
  <c r="G45" i="8"/>
  <c r="F57" i="8"/>
  <c r="F61" i="8"/>
  <c r="G49" i="8"/>
  <c r="F52" i="8"/>
  <c r="G40" i="8"/>
  <c r="O101" i="5" l="1"/>
  <c r="N113" i="5"/>
  <c r="O107" i="5"/>
  <c r="N119" i="5"/>
  <c r="O103" i="5"/>
  <c r="N115" i="5"/>
  <c r="O108" i="5"/>
  <c r="N120" i="5"/>
  <c r="O104" i="5"/>
  <c r="N116" i="5"/>
  <c r="O100" i="5"/>
  <c r="N112" i="5"/>
  <c r="O109" i="5"/>
  <c r="N121" i="5"/>
  <c r="O105" i="5"/>
  <c r="N117" i="5"/>
  <c r="O110" i="5"/>
  <c r="N122" i="5"/>
  <c r="O106" i="5"/>
  <c r="N118" i="5"/>
  <c r="O102" i="5"/>
  <c r="N114" i="5"/>
  <c r="O87" i="5"/>
  <c r="N99" i="5"/>
  <c r="F64" i="8"/>
  <c r="G52" i="8"/>
  <c r="F69" i="8"/>
  <c r="G57" i="8"/>
  <c r="F70" i="8"/>
  <c r="G58" i="8"/>
  <c r="F71" i="8"/>
  <c r="G59" i="8"/>
  <c r="G60" i="8"/>
  <c r="F72" i="8"/>
  <c r="G53" i="8"/>
  <c r="F65" i="8"/>
  <c r="F73" i="8"/>
  <c r="G61" i="8"/>
  <c r="G66" i="8"/>
  <c r="F78" i="8"/>
  <c r="G50" i="8"/>
  <c r="F62" i="8"/>
  <c r="F75" i="8"/>
  <c r="G63" i="8"/>
  <c r="G56" i="8"/>
  <c r="F68" i="8"/>
  <c r="G67" i="8"/>
  <c r="F79" i="8"/>
  <c r="O99" i="5" l="1"/>
  <c r="N111" i="5"/>
  <c r="O114" i="5"/>
  <c r="N126" i="5"/>
  <c r="O118" i="5"/>
  <c r="N130" i="5"/>
  <c r="O122" i="5"/>
  <c r="N134" i="5"/>
  <c r="O117" i="5"/>
  <c r="N129" i="5"/>
  <c r="O121" i="5"/>
  <c r="N133" i="5"/>
  <c r="O112" i="5"/>
  <c r="N124" i="5"/>
  <c r="O116" i="5"/>
  <c r="N128" i="5"/>
  <c r="O120" i="5"/>
  <c r="N132" i="5"/>
  <c r="O115" i="5"/>
  <c r="N127" i="5"/>
  <c r="O119" i="5"/>
  <c r="N131" i="5"/>
  <c r="O113" i="5"/>
  <c r="N125" i="5"/>
  <c r="G79" i="8"/>
  <c r="F91" i="8"/>
  <c r="F80" i="8"/>
  <c r="G68" i="8"/>
  <c r="G62" i="8"/>
  <c r="F74" i="8"/>
  <c r="G78" i="8"/>
  <c r="F90" i="8"/>
  <c r="G65" i="8"/>
  <c r="F77" i="8"/>
  <c r="F84" i="8"/>
  <c r="G72" i="8"/>
  <c r="F87" i="8"/>
  <c r="G75" i="8"/>
  <c r="F85" i="8"/>
  <c r="G73" i="8"/>
  <c r="F83" i="8"/>
  <c r="G71" i="8"/>
  <c r="F82" i="8"/>
  <c r="G70" i="8"/>
  <c r="F81" i="8"/>
  <c r="G69" i="8"/>
  <c r="G64" i="8"/>
  <c r="F76" i="8"/>
  <c r="O125" i="5" l="1"/>
  <c r="N137" i="5"/>
  <c r="O131" i="5"/>
  <c r="N143" i="5"/>
  <c r="O127" i="5"/>
  <c r="N139" i="5"/>
  <c r="O132" i="5"/>
  <c r="N144" i="5"/>
  <c r="O128" i="5"/>
  <c r="N140" i="5"/>
  <c r="O124" i="5"/>
  <c r="N136" i="5"/>
  <c r="O133" i="5"/>
  <c r="N145" i="5"/>
  <c r="O129" i="5"/>
  <c r="N141" i="5"/>
  <c r="O134" i="5"/>
  <c r="N146" i="5"/>
  <c r="O130" i="5"/>
  <c r="N142" i="5"/>
  <c r="O126" i="5"/>
  <c r="N138" i="5"/>
  <c r="O111" i="5"/>
  <c r="N123" i="5"/>
  <c r="F88" i="8"/>
  <c r="G76" i="8"/>
  <c r="G77" i="8"/>
  <c r="F89" i="8"/>
  <c r="F102" i="8"/>
  <c r="G90" i="8"/>
  <c r="F86" i="8"/>
  <c r="G74" i="8"/>
  <c r="G91" i="8"/>
  <c r="F103" i="8"/>
  <c r="F93" i="8"/>
  <c r="G81" i="8"/>
  <c r="F94" i="8"/>
  <c r="G82" i="8"/>
  <c r="F95" i="8"/>
  <c r="G83" i="8"/>
  <c r="F97" i="8"/>
  <c r="G85" i="8"/>
  <c r="F99" i="8"/>
  <c r="G87" i="8"/>
  <c r="F96" i="8"/>
  <c r="G84" i="8"/>
  <c r="F92" i="8"/>
  <c r="G80" i="8"/>
  <c r="O123" i="5" l="1"/>
  <c r="N135" i="5"/>
  <c r="O138" i="5"/>
  <c r="N150" i="5"/>
  <c r="O142" i="5"/>
  <c r="N154" i="5"/>
  <c r="O146" i="5"/>
  <c r="N158" i="5"/>
  <c r="O141" i="5"/>
  <c r="N153" i="5"/>
  <c r="O145" i="5"/>
  <c r="N157" i="5"/>
  <c r="O136" i="5"/>
  <c r="N148" i="5"/>
  <c r="O140" i="5"/>
  <c r="N152" i="5"/>
  <c r="O144" i="5"/>
  <c r="N156" i="5"/>
  <c r="O139" i="5"/>
  <c r="N151" i="5"/>
  <c r="O143" i="5"/>
  <c r="N155" i="5"/>
  <c r="O137" i="5"/>
  <c r="N149" i="5"/>
  <c r="G103" i="8"/>
  <c r="F115" i="8"/>
  <c r="F101" i="8"/>
  <c r="G89" i="8"/>
  <c r="F104" i="8"/>
  <c r="G92" i="8"/>
  <c r="F108" i="8"/>
  <c r="G96" i="8"/>
  <c r="F111" i="8"/>
  <c r="G99" i="8"/>
  <c r="G97" i="8"/>
  <c r="F109" i="8"/>
  <c r="F107" i="8"/>
  <c r="G95" i="8"/>
  <c r="G94" i="8"/>
  <c r="F106" i="8"/>
  <c r="F105" i="8"/>
  <c r="G93" i="8"/>
  <c r="G86" i="8"/>
  <c r="F98" i="8"/>
  <c r="F114" i="8"/>
  <c r="G102" i="8"/>
  <c r="F100" i="8"/>
  <c r="G88" i="8"/>
  <c r="O149" i="5" l="1"/>
  <c r="N161" i="5"/>
  <c r="O155" i="5"/>
  <c r="N167" i="5"/>
  <c r="O151" i="5"/>
  <c r="N163" i="5"/>
  <c r="O156" i="5"/>
  <c r="N168" i="5"/>
  <c r="O152" i="5"/>
  <c r="N164" i="5"/>
  <c r="O148" i="5"/>
  <c r="N160" i="5"/>
  <c r="O157" i="5"/>
  <c r="N169" i="5"/>
  <c r="O153" i="5"/>
  <c r="N165" i="5"/>
  <c r="O158" i="5"/>
  <c r="N170" i="5"/>
  <c r="O154" i="5"/>
  <c r="N166" i="5"/>
  <c r="O150" i="5"/>
  <c r="N162" i="5"/>
  <c r="O135" i="5"/>
  <c r="N147" i="5"/>
  <c r="G98" i="8"/>
  <c r="F110" i="8"/>
  <c r="F118" i="8"/>
  <c r="G106" i="8"/>
  <c r="F121" i="8"/>
  <c r="G109" i="8"/>
  <c r="G115" i="8"/>
  <c r="F127" i="8"/>
  <c r="F112" i="8"/>
  <c r="G100" i="8"/>
  <c r="G114" i="8"/>
  <c r="F126" i="8"/>
  <c r="G105" i="8"/>
  <c r="F117" i="8"/>
  <c r="F119" i="8"/>
  <c r="G107" i="8"/>
  <c r="F123" i="8"/>
  <c r="G111" i="8"/>
  <c r="F120" i="8"/>
  <c r="G108" i="8"/>
  <c r="F116" i="8"/>
  <c r="G104" i="8"/>
  <c r="F113" i="8"/>
  <c r="G101" i="8"/>
  <c r="O147" i="5" l="1"/>
  <c r="N159" i="5"/>
  <c r="O162" i="5"/>
  <c r="N174" i="5"/>
  <c r="O166" i="5"/>
  <c r="N178" i="5"/>
  <c r="O170" i="5"/>
  <c r="N182" i="5"/>
  <c r="O165" i="5"/>
  <c r="N177" i="5"/>
  <c r="O169" i="5"/>
  <c r="N181" i="5"/>
  <c r="O160" i="5"/>
  <c r="N172" i="5"/>
  <c r="O164" i="5"/>
  <c r="N176" i="5"/>
  <c r="O168" i="5"/>
  <c r="N180" i="5"/>
  <c r="O163" i="5"/>
  <c r="N175" i="5"/>
  <c r="O167" i="5"/>
  <c r="N179" i="5"/>
  <c r="O161" i="5"/>
  <c r="N173" i="5"/>
  <c r="F129" i="8"/>
  <c r="G117" i="8"/>
  <c r="G126" i="8"/>
  <c r="F138" i="8"/>
  <c r="F139" i="8"/>
  <c r="G127" i="8"/>
  <c r="G110" i="8"/>
  <c r="F122" i="8"/>
  <c r="G113" i="8"/>
  <c r="F125" i="8"/>
  <c r="G116" i="8"/>
  <c r="F128" i="8"/>
  <c r="F132" i="8"/>
  <c r="G120" i="8"/>
  <c r="F135" i="8"/>
  <c r="G123" i="8"/>
  <c r="F131" i="8"/>
  <c r="G119" i="8"/>
  <c r="G112" i="8"/>
  <c r="F124" i="8"/>
  <c r="F133" i="8"/>
  <c r="G121" i="8"/>
  <c r="F130" i="8"/>
  <c r="G118" i="8"/>
  <c r="O173" i="5" l="1"/>
  <c r="N185" i="5"/>
  <c r="O179" i="5"/>
  <c r="N191" i="5"/>
  <c r="O175" i="5"/>
  <c r="N187" i="5"/>
  <c r="O180" i="5"/>
  <c r="N192" i="5"/>
  <c r="O176" i="5"/>
  <c r="N188" i="5"/>
  <c r="O172" i="5"/>
  <c r="N184" i="5"/>
  <c r="O181" i="5"/>
  <c r="N193" i="5"/>
  <c r="O177" i="5"/>
  <c r="N189" i="5"/>
  <c r="O182" i="5"/>
  <c r="N194" i="5"/>
  <c r="O178" i="5"/>
  <c r="N190" i="5"/>
  <c r="O174" i="5"/>
  <c r="N186" i="5"/>
  <c r="O159" i="5"/>
  <c r="N171" i="5"/>
  <c r="F136" i="8"/>
  <c r="G124" i="8"/>
  <c r="F140" i="8"/>
  <c r="G128" i="8"/>
  <c r="F137" i="8"/>
  <c r="G125" i="8"/>
  <c r="G122" i="8"/>
  <c r="F134" i="8"/>
  <c r="F150" i="8"/>
  <c r="G138" i="8"/>
  <c r="F142" i="8"/>
  <c r="G130" i="8"/>
  <c r="F145" i="8"/>
  <c r="G133" i="8"/>
  <c r="G131" i="8"/>
  <c r="F143" i="8"/>
  <c r="F147" i="8"/>
  <c r="G135" i="8"/>
  <c r="F144" i="8"/>
  <c r="G132" i="8"/>
  <c r="G139" i="8"/>
  <c r="F151" i="8"/>
  <c r="G129" i="8"/>
  <c r="F141" i="8"/>
  <c r="O171" i="5" l="1"/>
  <c r="N183" i="5"/>
  <c r="O186" i="5"/>
  <c r="N198" i="5"/>
  <c r="O190" i="5"/>
  <c r="N202" i="5"/>
  <c r="O194" i="5"/>
  <c r="N206" i="5"/>
  <c r="O189" i="5"/>
  <c r="N201" i="5"/>
  <c r="O193" i="5"/>
  <c r="N205" i="5"/>
  <c r="O184" i="5"/>
  <c r="N196" i="5"/>
  <c r="O188" i="5"/>
  <c r="N200" i="5"/>
  <c r="O192" i="5"/>
  <c r="N204" i="5"/>
  <c r="O187" i="5"/>
  <c r="N199" i="5"/>
  <c r="O191" i="5"/>
  <c r="N203" i="5"/>
  <c r="O185" i="5"/>
  <c r="N197" i="5"/>
  <c r="F153" i="8"/>
  <c r="G141" i="8"/>
  <c r="F163" i="8"/>
  <c r="G151" i="8"/>
  <c r="F155" i="8"/>
  <c r="G143" i="8"/>
  <c r="G134" i="8"/>
  <c r="F146" i="8"/>
  <c r="F156" i="8"/>
  <c r="G144" i="8"/>
  <c r="F159" i="8"/>
  <c r="G147" i="8"/>
  <c r="G145" i="8"/>
  <c r="F157" i="8"/>
  <c r="F154" i="8"/>
  <c r="G142" i="8"/>
  <c r="G150" i="8"/>
  <c r="F162" i="8"/>
  <c r="F149" i="8"/>
  <c r="G137" i="8"/>
  <c r="F152" i="8"/>
  <c r="G140" i="8"/>
  <c r="G136" i="8"/>
  <c r="F148" i="8"/>
  <c r="O197" i="5" l="1"/>
  <c r="N209" i="5"/>
  <c r="O203" i="5"/>
  <c r="N215" i="5"/>
  <c r="O215" i="5" s="1"/>
  <c r="O199" i="5"/>
  <c r="N211" i="5"/>
  <c r="O211" i="5" s="1"/>
  <c r="O204" i="5"/>
  <c r="N216" i="5"/>
  <c r="O216" i="5" s="1"/>
  <c r="O200" i="5"/>
  <c r="N212" i="5"/>
  <c r="O212" i="5" s="1"/>
  <c r="O196" i="5"/>
  <c r="N208" i="5"/>
  <c r="O205" i="5"/>
  <c r="N217" i="5"/>
  <c r="O217" i="5" s="1"/>
  <c r="O201" i="5"/>
  <c r="N213" i="5"/>
  <c r="O213" i="5" s="1"/>
  <c r="O206" i="5"/>
  <c r="N218" i="5"/>
  <c r="O218" i="5" s="1"/>
  <c r="O202" i="5"/>
  <c r="N214" i="5"/>
  <c r="O214" i="5" s="1"/>
  <c r="O198" i="5"/>
  <c r="N210" i="5"/>
  <c r="O210" i="5" s="1"/>
  <c r="O183" i="5"/>
  <c r="N195" i="5"/>
  <c r="F160" i="8"/>
  <c r="G148" i="8"/>
  <c r="F174" i="8"/>
  <c r="G162" i="8"/>
  <c r="F169" i="8"/>
  <c r="G157" i="8"/>
  <c r="F158" i="8"/>
  <c r="G146" i="8"/>
  <c r="F164" i="8"/>
  <c r="G152" i="8"/>
  <c r="F161" i="8"/>
  <c r="G149" i="8"/>
  <c r="G154" i="8"/>
  <c r="F166" i="8"/>
  <c r="G159" i="8"/>
  <c r="F171" i="8"/>
  <c r="F168" i="8"/>
  <c r="G156" i="8"/>
  <c r="G155" i="8"/>
  <c r="F167" i="8"/>
  <c r="F175" i="8"/>
  <c r="G163" i="8"/>
  <c r="F165" i="8"/>
  <c r="G153" i="8"/>
  <c r="O195" i="5" l="1"/>
  <c r="N207" i="5"/>
  <c r="O208" i="5"/>
  <c r="N220" i="5"/>
  <c r="O220" i="5" s="1"/>
  <c r="O209" i="5"/>
  <c r="N221" i="5"/>
  <c r="O221" i="5" s="1"/>
  <c r="F179" i="8"/>
  <c r="G167" i="8"/>
  <c r="F183" i="8"/>
  <c r="G171" i="8"/>
  <c r="F178" i="8"/>
  <c r="G166" i="8"/>
  <c r="G165" i="8"/>
  <c r="F177" i="8"/>
  <c r="F187" i="8"/>
  <c r="G175" i="8"/>
  <c r="F180" i="8"/>
  <c r="G168" i="8"/>
  <c r="F173" i="8"/>
  <c r="G161" i="8"/>
  <c r="G164" i="8"/>
  <c r="F176" i="8"/>
  <c r="F170" i="8"/>
  <c r="G158" i="8"/>
  <c r="F181" i="8"/>
  <c r="G169" i="8"/>
  <c r="F186" i="8"/>
  <c r="G174" i="8"/>
  <c r="G160" i="8"/>
  <c r="F172" i="8"/>
  <c r="O207" i="5" l="1"/>
  <c r="N219" i="5"/>
  <c r="O219" i="5" s="1"/>
  <c r="G172" i="8"/>
  <c r="F184" i="8"/>
  <c r="F188" i="8"/>
  <c r="G176" i="8"/>
  <c r="G177" i="8"/>
  <c r="F189" i="8"/>
  <c r="F198" i="8"/>
  <c r="G186" i="8"/>
  <c r="F193" i="8"/>
  <c r="G181" i="8"/>
  <c r="G170" i="8"/>
  <c r="F182" i="8"/>
  <c r="F185" i="8"/>
  <c r="G173" i="8"/>
  <c r="G180" i="8"/>
  <c r="F192" i="8"/>
  <c r="G187" i="8"/>
  <c r="F199" i="8"/>
  <c r="F190" i="8"/>
  <c r="G178" i="8"/>
  <c r="F195" i="8"/>
  <c r="G183" i="8"/>
  <c r="G179" i="8"/>
  <c r="F191" i="8"/>
  <c r="G195" i="8" l="1"/>
  <c r="F207" i="8"/>
  <c r="F197" i="8"/>
  <c r="G185" i="8"/>
  <c r="G193" i="8"/>
  <c r="F205" i="8"/>
  <c r="F203" i="8"/>
  <c r="G191" i="8"/>
  <c r="F211" i="8"/>
  <c r="G211" i="8" s="1"/>
  <c r="G199" i="8"/>
  <c r="F204" i="8"/>
  <c r="G192" i="8"/>
  <c r="G182" i="8"/>
  <c r="F194" i="8"/>
  <c r="F201" i="8"/>
  <c r="G189" i="8"/>
  <c r="F196" i="8"/>
  <c r="G184" i="8"/>
  <c r="G190" i="8"/>
  <c r="F202" i="8"/>
  <c r="G198" i="8"/>
  <c r="F210" i="8"/>
  <c r="G210" i="8" s="1"/>
  <c r="F200" i="8"/>
  <c r="G188" i="8"/>
  <c r="F208" i="8" l="1"/>
  <c r="G196" i="8"/>
  <c r="F214" i="8"/>
  <c r="G214" i="8" s="1"/>
  <c r="G202" i="8"/>
  <c r="F206" i="8"/>
  <c r="G194" i="8"/>
  <c r="F217" i="8"/>
  <c r="G217" i="8" s="1"/>
  <c r="G205" i="8"/>
  <c r="G207" i="8"/>
  <c r="F219" i="8"/>
  <c r="G219" i="8" s="1"/>
  <c r="G200" i="8"/>
  <c r="F212" i="8"/>
  <c r="G212" i="8" s="1"/>
  <c r="G201" i="8"/>
  <c r="F213" i="8"/>
  <c r="G213" i="8" s="1"/>
  <c r="F216" i="8"/>
  <c r="G216" i="8" s="1"/>
  <c r="G204" i="8"/>
  <c r="G203" i="8"/>
  <c r="F215" i="8"/>
  <c r="G215" i="8" s="1"/>
  <c r="F209" i="8"/>
  <c r="G209" i="8" s="1"/>
  <c r="G197" i="8"/>
  <c r="G206" i="8" l="1"/>
  <c r="F218" i="8"/>
  <c r="G218" i="8" s="1"/>
  <c r="F220" i="8"/>
  <c r="G220" i="8" s="1"/>
  <c r="G208" i="8"/>
</calcChain>
</file>

<file path=xl/sharedStrings.xml><?xml version="1.0" encoding="utf-8"?>
<sst xmlns="http://schemas.openxmlformats.org/spreadsheetml/2006/main" count="526" uniqueCount="279">
  <si>
    <t>Principales resultados sobre energía</t>
  </si>
  <si>
    <t xml:space="preserve">  Industria</t>
  </si>
  <si>
    <t>Consumo de energía final</t>
  </si>
  <si>
    <t>Unidades:Miles de Tep</t>
  </si>
  <si>
    <t>TOTAL</t>
  </si>
  <si>
    <t>Carbón</t>
  </si>
  <si>
    <t>Productos petrolíferos</t>
  </si>
  <si>
    <t>Gas natural y manufacturado</t>
  </si>
  <si>
    <t>Electricidad</t>
  </si>
  <si>
    <t>1992M01</t>
  </si>
  <si>
    <t>1992M02</t>
  </si>
  <si>
    <t>1992M03</t>
  </si>
  <si>
    <t>1992M04</t>
  </si>
  <si>
    <t>1992M05</t>
  </si>
  <si>
    <t>1992M06</t>
  </si>
  <si>
    <t>1992M07</t>
  </si>
  <si>
    <t>1992M08</t>
  </si>
  <si>
    <t>1992M09</t>
  </si>
  <si>
    <t>1992M10</t>
  </si>
  <si>
    <t>1992M11</t>
  </si>
  <si>
    <t>1992M12</t>
  </si>
  <si>
    <t>1993M01</t>
  </si>
  <si>
    <t>1993M02</t>
  </si>
  <si>
    <t>1993M03</t>
  </si>
  <si>
    <t>1993M04</t>
  </si>
  <si>
    <t>1993M05</t>
  </si>
  <si>
    <t>1993M06</t>
  </si>
  <si>
    <t>1993M07</t>
  </si>
  <si>
    <t>1993M08</t>
  </si>
  <si>
    <t>1993M09</t>
  </si>
  <si>
    <t>1993M10</t>
  </si>
  <si>
    <t>1993M11</t>
  </si>
  <si>
    <t>1993M12</t>
  </si>
  <si>
    <t>1994M01</t>
  </si>
  <si>
    <t>1994M02</t>
  </si>
  <si>
    <t>1994M03</t>
  </si>
  <si>
    <t>1994M04</t>
  </si>
  <si>
    <t>1994M05</t>
  </si>
  <si>
    <t>1994M06</t>
  </si>
  <si>
    <t>1994M07</t>
  </si>
  <si>
    <t>1994M08</t>
  </si>
  <si>
    <t>1994M09</t>
  </si>
  <si>
    <t>1994M10</t>
  </si>
  <si>
    <t>1994M11</t>
  </si>
  <si>
    <t>1994M12</t>
  </si>
  <si>
    <t>1995M01</t>
  </si>
  <si>
    <t>1995M02</t>
  </si>
  <si>
    <t>1995M03</t>
  </si>
  <si>
    <t>1995M04</t>
  </si>
  <si>
    <t>1995M05</t>
  </si>
  <si>
    <t>1995M06</t>
  </si>
  <si>
    <t>1995M07</t>
  </si>
  <si>
    <t>1995M08</t>
  </si>
  <si>
    <t>1995M09</t>
  </si>
  <si>
    <t>1995M10</t>
  </si>
  <si>
    <t>1995M11</t>
  </si>
  <si>
    <t>1995M12</t>
  </si>
  <si>
    <t>1996M01</t>
  </si>
  <si>
    <t>1996M02</t>
  </si>
  <si>
    <t>1996M03</t>
  </si>
  <si>
    <t>1996M04</t>
  </si>
  <si>
    <t>1996M05</t>
  </si>
  <si>
    <t>1996M06</t>
  </si>
  <si>
    <t>1996M07</t>
  </si>
  <si>
    <t>1996M08</t>
  </si>
  <si>
    <t>1996M09</t>
  </si>
  <si>
    <t>1996M10</t>
  </si>
  <si>
    <t>1996M11</t>
  </si>
  <si>
    <t>1996M12</t>
  </si>
  <si>
    <t>1997M01</t>
  </si>
  <si>
    <t>1997M02</t>
  </si>
  <si>
    <t>1997M03</t>
  </si>
  <si>
    <t>1997M04</t>
  </si>
  <si>
    <t>1997M05</t>
  </si>
  <si>
    <t>1997M06</t>
  </si>
  <si>
    <t>1997M07</t>
  </si>
  <si>
    <t>1997M08</t>
  </si>
  <si>
    <t>1997M09</t>
  </si>
  <si>
    <t>1997M10</t>
  </si>
  <si>
    <t>1997M11</t>
  </si>
  <si>
    <t>1997M12</t>
  </si>
  <si>
    <t>1998M01</t>
  </si>
  <si>
    <t>1998M02</t>
  </si>
  <si>
    <t>1998M03</t>
  </si>
  <si>
    <t>1998M04</t>
  </si>
  <si>
    <t>1998M05</t>
  </si>
  <si>
    <t>1998M06</t>
  </si>
  <si>
    <t>1998M07</t>
  </si>
  <si>
    <t>1998M08</t>
  </si>
  <si>
    <t>1998M09</t>
  </si>
  <si>
    <t>1998M10</t>
  </si>
  <si>
    <t>1998M11</t>
  </si>
  <si>
    <t>1998M12</t>
  </si>
  <si>
    <t>1999M01</t>
  </si>
  <si>
    <t>1999M02</t>
  </si>
  <si>
    <t>1999M03</t>
  </si>
  <si>
    <t>1999M04</t>
  </si>
  <si>
    <t>1999M05</t>
  </si>
  <si>
    <t>1999M06</t>
  </si>
  <si>
    <t>1999M07</t>
  </si>
  <si>
    <t>1999M08</t>
  </si>
  <si>
    <t>1999M09</t>
  </si>
  <si>
    <t>1999M10</t>
  </si>
  <si>
    <t>1999M11</t>
  </si>
  <si>
    <t>1999M12</t>
  </si>
  <si>
    <t>2000M01</t>
  </si>
  <si>
    <t>2000M02</t>
  </si>
  <si>
    <t>2000M03</t>
  </si>
  <si>
    <t>2000M04</t>
  </si>
  <si>
    <t>2000M05</t>
  </si>
  <si>
    <t>2000M06</t>
  </si>
  <si>
    <t>2000M07</t>
  </si>
  <si>
    <t>2000M08</t>
  </si>
  <si>
    <t>2000M09</t>
  </si>
  <si>
    <t>2000M10</t>
  </si>
  <si>
    <t>2000M11</t>
  </si>
  <si>
    <t>2000M12</t>
  </si>
  <si>
    <t>2001M01</t>
  </si>
  <si>
    <t>2001M02</t>
  </si>
  <si>
    <t>2001M03</t>
  </si>
  <si>
    <t>2001M04</t>
  </si>
  <si>
    <t>2001M05</t>
  </si>
  <si>
    <t>2001M06</t>
  </si>
  <si>
    <t>2001M07</t>
  </si>
  <si>
    <t>2001M08</t>
  </si>
  <si>
    <t>2001M09</t>
  </si>
  <si>
    <t>2001M10</t>
  </si>
  <si>
    <t>2001M11</t>
  </si>
  <si>
    <t>2001M12</t>
  </si>
  <si>
    <t>2002M01</t>
  </si>
  <si>
    <t>2002M02</t>
  </si>
  <si>
    <t>2002M03</t>
  </si>
  <si>
    <t>2002M04</t>
  </si>
  <si>
    <t>2002M05</t>
  </si>
  <si>
    <t>2002M06</t>
  </si>
  <si>
    <t>2002M07</t>
  </si>
  <si>
    <t>2002M08</t>
  </si>
  <si>
    <t>2002M09</t>
  </si>
  <si>
    <t>2002M10</t>
  </si>
  <si>
    <t>2002M11</t>
  </si>
  <si>
    <t>2002M12</t>
  </si>
  <si>
    <t>2003M01</t>
  </si>
  <si>
    <t>2003M02</t>
  </si>
  <si>
    <t>2003M03</t>
  </si>
  <si>
    <t>2003M04</t>
  </si>
  <si>
    <t>2003M05</t>
  </si>
  <si>
    <t>2003M06</t>
  </si>
  <si>
    <t>2003M07</t>
  </si>
  <si>
    <t>2003M08</t>
  </si>
  <si>
    <t>2003M09</t>
  </si>
  <si>
    <t>2003M10</t>
  </si>
  <si>
    <t>2003M11</t>
  </si>
  <si>
    <t>2003M12</t>
  </si>
  <si>
    <t>2004M01</t>
  </si>
  <si>
    <t>2004M02</t>
  </si>
  <si>
    <t>2004M03</t>
  </si>
  <si>
    <t>2004M04</t>
  </si>
  <si>
    <t>2004M05</t>
  </si>
  <si>
    <t>2004M06</t>
  </si>
  <si>
    <t>2004M07</t>
  </si>
  <si>
    <t>2004M08</t>
  </si>
  <si>
    <t>2004M09</t>
  </si>
  <si>
    <t>2004M10</t>
  </si>
  <si>
    <t>2004M11</t>
  </si>
  <si>
    <t>2004M12</t>
  </si>
  <si>
    <t>2005M01</t>
  </si>
  <si>
    <t>2005M02</t>
  </si>
  <si>
    <t>2005M03</t>
  </si>
  <si>
    <t>2005M04</t>
  </si>
  <si>
    <t>2005M05</t>
  </si>
  <si>
    <t>2005M06</t>
  </si>
  <si>
    <t>2005M07</t>
  </si>
  <si>
    <t>2005M08</t>
  </si>
  <si>
    <t>2005M09</t>
  </si>
  <si>
    <t>2005M10</t>
  </si>
  <si>
    <t>2005M11</t>
  </si>
  <si>
    <t>2005M12</t>
  </si>
  <si>
    <t>2006M01</t>
  </si>
  <si>
    <t>2006M02</t>
  </si>
  <si>
    <t>2006M03</t>
  </si>
  <si>
    <t>2006M04</t>
  </si>
  <si>
    <t>2006M05</t>
  </si>
  <si>
    <t>2006M06</t>
  </si>
  <si>
    <t>2006M07</t>
  </si>
  <si>
    <t>2006M08</t>
  </si>
  <si>
    <t>2006M09</t>
  </si>
  <si>
    <t>2006M10</t>
  </si>
  <si>
    <t>2006M11</t>
  </si>
  <si>
    <t>2006M12</t>
  </si>
  <si>
    <t>2007M01</t>
  </si>
  <si>
    <t>2007M02</t>
  </si>
  <si>
    <t>2007M03</t>
  </si>
  <si>
    <t>2007M04</t>
  </si>
  <si>
    <t>2007M05</t>
  </si>
  <si>
    <t>2007M06</t>
  </si>
  <si>
    <t>2007M07</t>
  </si>
  <si>
    <t>2007M08</t>
  </si>
  <si>
    <t>2007M09</t>
  </si>
  <si>
    <t>2007M10</t>
  </si>
  <si>
    <t>2007M11</t>
  </si>
  <si>
    <t>2007M12</t>
  </si>
  <si>
    <t>2008M01</t>
  </si>
  <si>
    <t>2008M02</t>
  </si>
  <si>
    <t>2008M03</t>
  </si>
  <si>
    <t>2008M04</t>
  </si>
  <si>
    <t>2008M05</t>
  </si>
  <si>
    <t>2008M06</t>
  </si>
  <si>
    <t>2008M07</t>
  </si>
  <si>
    <t>2008M08</t>
  </si>
  <si>
    <t>2008M09</t>
  </si>
  <si>
    <t>2008M10</t>
  </si>
  <si>
    <t>2008M11</t>
  </si>
  <si>
    <t>2008M12</t>
  </si>
  <si>
    <t>2009M01</t>
  </si>
  <si>
    <t>2009M02</t>
  </si>
  <si>
    <t>2009M03</t>
  </si>
  <si>
    <t>2009M04</t>
  </si>
  <si>
    <t>2009M05</t>
  </si>
  <si>
    <t>2009M06</t>
  </si>
  <si>
    <t>2009M07</t>
  </si>
  <si>
    <t>2009M08</t>
  </si>
  <si>
    <t>2009M09</t>
  </si>
  <si>
    <t>2009M10</t>
  </si>
  <si>
    <t>2009M11</t>
  </si>
  <si>
    <t>2009M12</t>
  </si>
  <si>
    <t>2010M01</t>
  </si>
  <si>
    <t>2010M02</t>
  </si>
  <si>
    <t>2010M03</t>
  </si>
  <si>
    <t>Notas:</t>
  </si>
  <si>
    <t xml:space="preserve">  1.- Fuente de información: Ministerio de Industria, Turismo y Comercio.  No están incluídas las energías renovables al no existir datos mensuales</t>
  </si>
  <si>
    <t>Fuente:Boletín Mensual de Estadística. INE</t>
  </si>
  <si>
    <t>Copyright INE 2010</t>
  </si>
  <si>
    <t>Paseo de la Castellana, 183 - 28071 - Madrid - España Teléfono: (+34) 91 583 91 00 - Contacta: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</si>
  <si>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</si>
  <si>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</si>
  <si>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</si>
  <si>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</si>
  <si>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</si>
  <si>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</si>
  <si>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</si>
  <si>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</si>
  <si>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</si>
  <si>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</si>
  <si>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</si>
  <si>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</si>
  <si>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</si>
  <si>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</si>
  <si>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</si>
  <si>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</si>
  <si>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</si>
  <si>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</si>
  <si>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</si>
  <si>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</si>
  <si>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</si>
  <si>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</si>
  <si>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</si>
  <si>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</si>
  <si>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</si>
  <si>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</si>
  <si>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</si>
  <si>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</si>
  <si>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</si>
  <si>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</si>
  <si>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</si>
  <si>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MM(5)</t>
  </si>
  <si>
    <t>MM(12)1</t>
  </si>
  <si>
    <t>MM(12)2</t>
  </si>
  <si>
    <t>Dato</t>
  </si>
  <si>
    <t>Y-T</t>
  </si>
  <si>
    <t>Y</t>
  </si>
  <si>
    <t>s</t>
  </si>
  <si>
    <t>s-media</t>
  </si>
  <si>
    <t>S</t>
  </si>
  <si>
    <t>Y-S</t>
  </si>
  <si>
    <t>t</t>
  </si>
  <si>
    <t>Tendencia</t>
  </si>
  <si>
    <t>Y/T=S*I</t>
  </si>
  <si>
    <t>Yd=Y/S</t>
  </si>
  <si>
    <t>s/media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</si>
</sst>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0"/>
      <color indexed="16"/>
      <name val="arial"/>
    </font>
    <font>
      <b/>
      <sz val="10"/>
      <color indexed="8"/>
      <name val="arial"/>
    </font>
    <font>
      <b/>
      <sz val="10"/>
      <color indexed="16"/>
      <name val="arial"/>
    </font>
    <font>
      <sz val="10"/>
      <color indexed="16"/>
      <name val="arial"/>
    </font>
    <font>
      <sz val="10"/>
      <color indexed="16"/>
      <name val="arial"/>
    </font>
    <font>
      <sz val="10"/>
      <color indexed="16"/>
      <name val="arial"/>
    </font>
    <font>
      <sz val="8"/>
      <name val="arial"/>
    </font>
    <font>
      <sz val="8"/>
      <color indexed="16"/>
      <name val="arial"/>
    </font>
    <font>
      <sz val="8"/>
      <color rgb="FF000000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6" fillId="2" borderId="2" xfId="0" applyFont="1" applyFill="1" applyBorder="1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10" fillId="0" borderId="0" xfId="0" applyFont="1"/>
    <xf numFmtId="0" fontId="1" fillId="2" borderId="0" xfId="0" applyFont="1" applyFill="1" applyAlignment="1">
      <alignment horizontal="left" wrapText="1"/>
    </xf>
    <xf numFmtId="0" fontId="0" fillId="0" borderId="0" xfId="0"/>
    <xf numFmtId="0" fontId="2" fillId="3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6"/>
        <color auto="1"/>
        <name val="Arial Narrow"/>
        <scheme val="none"/>
      </font>
    </dxf>
    <dxf>
      <font>
        <strike val="0"/>
        <outline val="0"/>
        <shadow val="0"/>
        <u val="none"/>
        <vertAlign val="baseline"/>
        <sz val="6"/>
        <color auto="1"/>
        <name val="Arial Narrow"/>
        <scheme val="none"/>
      </font>
    </dxf>
    <dxf>
      <font>
        <strike val="0"/>
        <outline val="0"/>
        <shadow val="0"/>
        <u val="none"/>
        <vertAlign val="baseline"/>
        <sz val="6"/>
        <color auto="1"/>
        <name val="Arial Narrow"/>
        <scheme val="none"/>
      </font>
    </dxf>
    <dxf>
      <font>
        <strike val="0"/>
        <outline val="0"/>
        <shadow val="0"/>
        <u val="none"/>
        <vertAlign val="baseline"/>
        <sz val="6"/>
        <color auto="1"/>
        <name val="Arial Narrow"/>
        <scheme val="none"/>
      </font>
    </dxf>
    <dxf>
      <font>
        <strike val="0"/>
        <outline val="0"/>
        <shadow val="0"/>
        <u val="none"/>
        <vertAlign val="baseline"/>
        <sz val="6"/>
        <color auto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Arial Narrow"/>
        <scheme val="none"/>
      </font>
    </dxf>
    <dxf>
      <font>
        <strike val="0"/>
        <outline val="0"/>
        <shadow val="0"/>
        <u val="none"/>
        <vertAlign val="baseline"/>
        <sz val="6"/>
        <color auto="1"/>
        <name val="Arial Narrow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3.xml"/><Relationship Id="rId2" Type="http://schemas.openxmlformats.org/officeDocument/2006/relationships/chartsheet" Target="chartsheets/sheet2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9.xml"/><Relationship Id="rId5" Type="http://schemas.openxmlformats.org/officeDocument/2006/relationships/chartsheet" Target="chartsheets/sheet4.xml"/><Relationship Id="rId15" Type="http://schemas.openxmlformats.org/officeDocument/2006/relationships/sharedStrings" Target="sharedStrings.xml"/><Relationship Id="rId10" Type="http://schemas.openxmlformats.org/officeDocument/2006/relationships/chartsheet" Target="chartsheets/sheet8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2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Datos!$E$8</c:f>
              <c:strCache>
                <c:ptCount val="1"/>
                <c:pt idx="0">
                  <c:v>Gas natural y manufacturado</c:v>
                </c:pt>
              </c:strCache>
            </c:strRef>
          </c:tx>
          <c:cat>
            <c:strRef>
              <c:f>Datos!$A$9:$A$227</c:f>
              <c:strCache>
                <c:ptCount val="219"/>
                <c:pt idx="0">
                  <c:v>1992M01</c:v>
                </c:pt>
                <c:pt idx="1">
                  <c:v>1992M02</c:v>
                </c:pt>
                <c:pt idx="2">
                  <c:v>1992M03</c:v>
                </c:pt>
                <c:pt idx="3">
                  <c:v>1992M04</c:v>
                </c:pt>
                <c:pt idx="4">
                  <c:v>1992M05</c:v>
                </c:pt>
                <c:pt idx="5">
                  <c:v>1992M06</c:v>
                </c:pt>
                <c:pt idx="6">
                  <c:v>1992M07</c:v>
                </c:pt>
                <c:pt idx="7">
                  <c:v>1992M08</c:v>
                </c:pt>
                <c:pt idx="8">
                  <c:v>1992M09</c:v>
                </c:pt>
                <c:pt idx="9">
                  <c:v>1992M10</c:v>
                </c:pt>
                <c:pt idx="10">
                  <c:v>1992M11</c:v>
                </c:pt>
                <c:pt idx="11">
                  <c:v>1992M12</c:v>
                </c:pt>
                <c:pt idx="12">
                  <c:v>1993M01</c:v>
                </c:pt>
                <c:pt idx="13">
                  <c:v>1993M02</c:v>
                </c:pt>
                <c:pt idx="14">
                  <c:v>1993M03</c:v>
                </c:pt>
                <c:pt idx="15">
                  <c:v>1993M04</c:v>
                </c:pt>
                <c:pt idx="16">
                  <c:v>1993M05</c:v>
                </c:pt>
                <c:pt idx="17">
                  <c:v>1993M06</c:v>
                </c:pt>
                <c:pt idx="18">
                  <c:v>1993M07</c:v>
                </c:pt>
                <c:pt idx="19">
                  <c:v>1993M08</c:v>
                </c:pt>
                <c:pt idx="20">
                  <c:v>1993M09</c:v>
                </c:pt>
                <c:pt idx="21">
                  <c:v>1993M10</c:v>
                </c:pt>
                <c:pt idx="22">
                  <c:v>1993M11</c:v>
                </c:pt>
                <c:pt idx="23">
                  <c:v>1993M12</c:v>
                </c:pt>
                <c:pt idx="24">
                  <c:v>1994M01</c:v>
                </c:pt>
                <c:pt idx="25">
                  <c:v>1994M02</c:v>
                </c:pt>
                <c:pt idx="26">
                  <c:v>1994M03</c:v>
                </c:pt>
                <c:pt idx="27">
                  <c:v>1994M04</c:v>
                </c:pt>
                <c:pt idx="28">
                  <c:v>1994M05</c:v>
                </c:pt>
                <c:pt idx="29">
                  <c:v>1994M06</c:v>
                </c:pt>
                <c:pt idx="30">
                  <c:v>1994M07</c:v>
                </c:pt>
                <c:pt idx="31">
                  <c:v>1994M08</c:v>
                </c:pt>
                <c:pt idx="32">
                  <c:v>1994M09</c:v>
                </c:pt>
                <c:pt idx="33">
                  <c:v>1994M10</c:v>
                </c:pt>
                <c:pt idx="34">
                  <c:v>1994M11</c:v>
                </c:pt>
                <c:pt idx="35">
                  <c:v>1994M12</c:v>
                </c:pt>
                <c:pt idx="36">
                  <c:v>1995M01</c:v>
                </c:pt>
                <c:pt idx="37">
                  <c:v>1995M02</c:v>
                </c:pt>
                <c:pt idx="38">
                  <c:v>1995M03</c:v>
                </c:pt>
                <c:pt idx="39">
                  <c:v>1995M04</c:v>
                </c:pt>
                <c:pt idx="40">
                  <c:v>1995M05</c:v>
                </c:pt>
                <c:pt idx="41">
                  <c:v>1995M06</c:v>
                </c:pt>
                <c:pt idx="42">
                  <c:v>1995M07</c:v>
                </c:pt>
                <c:pt idx="43">
                  <c:v>1995M08</c:v>
                </c:pt>
                <c:pt idx="44">
                  <c:v>1995M09</c:v>
                </c:pt>
                <c:pt idx="45">
                  <c:v>1995M10</c:v>
                </c:pt>
                <c:pt idx="46">
                  <c:v>1995M11</c:v>
                </c:pt>
                <c:pt idx="47">
                  <c:v>1995M12</c:v>
                </c:pt>
                <c:pt idx="48">
                  <c:v>1996M01</c:v>
                </c:pt>
                <c:pt idx="49">
                  <c:v>1996M02</c:v>
                </c:pt>
                <c:pt idx="50">
                  <c:v>1996M03</c:v>
                </c:pt>
                <c:pt idx="51">
                  <c:v>1996M04</c:v>
                </c:pt>
                <c:pt idx="52">
                  <c:v>1996M05</c:v>
                </c:pt>
                <c:pt idx="53">
                  <c:v>1996M06</c:v>
                </c:pt>
                <c:pt idx="54">
                  <c:v>1996M07</c:v>
                </c:pt>
                <c:pt idx="55">
                  <c:v>1996M08</c:v>
                </c:pt>
                <c:pt idx="56">
                  <c:v>1996M09</c:v>
                </c:pt>
                <c:pt idx="57">
                  <c:v>1996M10</c:v>
                </c:pt>
                <c:pt idx="58">
                  <c:v>1996M11</c:v>
                </c:pt>
                <c:pt idx="59">
                  <c:v>1996M12</c:v>
                </c:pt>
                <c:pt idx="60">
                  <c:v>1997M01</c:v>
                </c:pt>
                <c:pt idx="61">
                  <c:v>1997M02</c:v>
                </c:pt>
                <c:pt idx="62">
                  <c:v>1997M03</c:v>
                </c:pt>
                <c:pt idx="63">
                  <c:v>1997M04</c:v>
                </c:pt>
                <c:pt idx="64">
                  <c:v>1997M05</c:v>
                </c:pt>
                <c:pt idx="65">
                  <c:v>1997M06</c:v>
                </c:pt>
                <c:pt idx="66">
                  <c:v>1997M07</c:v>
                </c:pt>
                <c:pt idx="67">
                  <c:v>1997M08</c:v>
                </c:pt>
                <c:pt idx="68">
                  <c:v>1997M09</c:v>
                </c:pt>
                <c:pt idx="69">
                  <c:v>1997M10</c:v>
                </c:pt>
                <c:pt idx="70">
                  <c:v>1997M11</c:v>
                </c:pt>
                <c:pt idx="71">
                  <c:v>1997M12</c:v>
                </c:pt>
                <c:pt idx="72">
                  <c:v>1998M01</c:v>
                </c:pt>
                <c:pt idx="73">
                  <c:v>1998M02</c:v>
                </c:pt>
                <c:pt idx="74">
                  <c:v>1998M03</c:v>
                </c:pt>
                <c:pt idx="75">
                  <c:v>1998M04</c:v>
                </c:pt>
                <c:pt idx="76">
                  <c:v>1998M05</c:v>
                </c:pt>
                <c:pt idx="77">
                  <c:v>1998M06</c:v>
                </c:pt>
                <c:pt idx="78">
                  <c:v>1998M07</c:v>
                </c:pt>
                <c:pt idx="79">
                  <c:v>1998M08</c:v>
                </c:pt>
                <c:pt idx="80">
                  <c:v>1998M09</c:v>
                </c:pt>
                <c:pt idx="81">
                  <c:v>1998M10</c:v>
                </c:pt>
                <c:pt idx="82">
                  <c:v>1998M11</c:v>
                </c:pt>
                <c:pt idx="83">
                  <c:v>1998M12</c:v>
                </c:pt>
                <c:pt idx="84">
                  <c:v>1999M01</c:v>
                </c:pt>
                <c:pt idx="85">
                  <c:v>1999M02</c:v>
                </c:pt>
                <c:pt idx="86">
                  <c:v>1999M03</c:v>
                </c:pt>
                <c:pt idx="87">
                  <c:v>1999M04</c:v>
                </c:pt>
                <c:pt idx="88">
                  <c:v>1999M05</c:v>
                </c:pt>
                <c:pt idx="89">
                  <c:v>1999M06</c:v>
                </c:pt>
                <c:pt idx="90">
                  <c:v>1999M07</c:v>
                </c:pt>
                <c:pt idx="91">
                  <c:v>1999M08</c:v>
                </c:pt>
                <c:pt idx="92">
                  <c:v>1999M09</c:v>
                </c:pt>
                <c:pt idx="93">
                  <c:v>1999M10</c:v>
                </c:pt>
                <c:pt idx="94">
                  <c:v>1999M11</c:v>
                </c:pt>
                <c:pt idx="95">
                  <c:v>1999M12</c:v>
                </c:pt>
                <c:pt idx="96">
                  <c:v>2000M01</c:v>
                </c:pt>
                <c:pt idx="97">
                  <c:v>2000M02</c:v>
                </c:pt>
                <c:pt idx="98">
                  <c:v>2000M03</c:v>
                </c:pt>
                <c:pt idx="99">
                  <c:v>2000M04</c:v>
                </c:pt>
                <c:pt idx="100">
                  <c:v>2000M05</c:v>
                </c:pt>
                <c:pt idx="101">
                  <c:v>2000M06</c:v>
                </c:pt>
                <c:pt idx="102">
                  <c:v>2000M07</c:v>
                </c:pt>
                <c:pt idx="103">
                  <c:v>2000M08</c:v>
                </c:pt>
                <c:pt idx="104">
                  <c:v>2000M09</c:v>
                </c:pt>
                <c:pt idx="105">
                  <c:v>2000M10</c:v>
                </c:pt>
                <c:pt idx="106">
                  <c:v>2000M11</c:v>
                </c:pt>
                <c:pt idx="107">
                  <c:v>2000M12</c:v>
                </c:pt>
                <c:pt idx="108">
                  <c:v>2001M01</c:v>
                </c:pt>
                <c:pt idx="109">
                  <c:v>2001M02</c:v>
                </c:pt>
                <c:pt idx="110">
                  <c:v>2001M03</c:v>
                </c:pt>
                <c:pt idx="111">
                  <c:v>2001M04</c:v>
                </c:pt>
                <c:pt idx="112">
                  <c:v>2001M05</c:v>
                </c:pt>
                <c:pt idx="113">
                  <c:v>2001M06</c:v>
                </c:pt>
                <c:pt idx="114">
                  <c:v>2001M07</c:v>
                </c:pt>
                <c:pt idx="115">
                  <c:v>2001M08</c:v>
                </c:pt>
                <c:pt idx="116">
                  <c:v>2001M09</c:v>
                </c:pt>
                <c:pt idx="117">
                  <c:v>2001M10</c:v>
                </c:pt>
                <c:pt idx="118">
                  <c:v>2001M11</c:v>
                </c:pt>
                <c:pt idx="119">
                  <c:v>2001M12</c:v>
                </c:pt>
                <c:pt idx="120">
                  <c:v>2002M01</c:v>
                </c:pt>
                <c:pt idx="121">
                  <c:v>2002M02</c:v>
                </c:pt>
                <c:pt idx="122">
                  <c:v>2002M03</c:v>
                </c:pt>
                <c:pt idx="123">
                  <c:v>2002M04</c:v>
                </c:pt>
                <c:pt idx="124">
                  <c:v>2002M05</c:v>
                </c:pt>
                <c:pt idx="125">
                  <c:v>2002M06</c:v>
                </c:pt>
                <c:pt idx="126">
                  <c:v>2002M07</c:v>
                </c:pt>
                <c:pt idx="127">
                  <c:v>2002M08</c:v>
                </c:pt>
                <c:pt idx="128">
                  <c:v>2002M09</c:v>
                </c:pt>
                <c:pt idx="129">
                  <c:v>2002M10</c:v>
                </c:pt>
                <c:pt idx="130">
                  <c:v>2002M11</c:v>
                </c:pt>
                <c:pt idx="131">
                  <c:v>2002M12</c:v>
                </c:pt>
                <c:pt idx="132">
                  <c:v>2003M01</c:v>
                </c:pt>
                <c:pt idx="133">
                  <c:v>2003M02</c:v>
                </c:pt>
                <c:pt idx="134">
                  <c:v>2003M03</c:v>
                </c:pt>
                <c:pt idx="135">
                  <c:v>2003M04</c:v>
                </c:pt>
                <c:pt idx="136">
                  <c:v>2003M05</c:v>
                </c:pt>
                <c:pt idx="137">
                  <c:v>2003M06</c:v>
                </c:pt>
                <c:pt idx="138">
                  <c:v>2003M07</c:v>
                </c:pt>
                <c:pt idx="139">
                  <c:v>2003M08</c:v>
                </c:pt>
                <c:pt idx="140">
                  <c:v>2003M09</c:v>
                </c:pt>
                <c:pt idx="141">
                  <c:v>2003M10</c:v>
                </c:pt>
                <c:pt idx="142">
                  <c:v>2003M11</c:v>
                </c:pt>
                <c:pt idx="143">
                  <c:v>2003M12</c:v>
                </c:pt>
                <c:pt idx="144">
                  <c:v>2004M01</c:v>
                </c:pt>
                <c:pt idx="145">
                  <c:v>2004M02</c:v>
                </c:pt>
                <c:pt idx="146">
                  <c:v>2004M03</c:v>
                </c:pt>
                <c:pt idx="147">
                  <c:v>2004M04</c:v>
                </c:pt>
                <c:pt idx="148">
                  <c:v>2004M05</c:v>
                </c:pt>
                <c:pt idx="149">
                  <c:v>2004M06</c:v>
                </c:pt>
                <c:pt idx="150">
                  <c:v>2004M07</c:v>
                </c:pt>
                <c:pt idx="151">
                  <c:v>2004M08</c:v>
                </c:pt>
                <c:pt idx="152">
                  <c:v>2004M09</c:v>
                </c:pt>
                <c:pt idx="153">
                  <c:v>2004M10</c:v>
                </c:pt>
                <c:pt idx="154">
                  <c:v>2004M11</c:v>
                </c:pt>
                <c:pt idx="155">
                  <c:v>2004M12</c:v>
                </c:pt>
                <c:pt idx="156">
                  <c:v>2005M01</c:v>
                </c:pt>
                <c:pt idx="157">
                  <c:v>2005M02</c:v>
                </c:pt>
                <c:pt idx="158">
                  <c:v>2005M03</c:v>
                </c:pt>
                <c:pt idx="159">
                  <c:v>2005M04</c:v>
                </c:pt>
                <c:pt idx="160">
                  <c:v>2005M05</c:v>
                </c:pt>
                <c:pt idx="161">
                  <c:v>2005M06</c:v>
                </c:pt>
                <c:pt idx="162">
                  <c:v>2005M07</c:v>
                </c:pt>
                <c:pt idx="163">
                  <c:v>2005M08</c:v>
                </c:pt>
                <c:pt idx="164">
                  <c:v>2005M09</c:v>
                </c:pt>
                <c:pt idx="165">
                  <c:v>2005M10</c:v>
                </c:pt>
                <c:pt idx="166">
                  <c:v>2005M11</c:v>
                </c:pt>
                <c:pt idx="167">
                  <c:v>2005M12</c:v>
                </c:pt>
                <c:pt idx="168">
                  <c:v>2006M01</c:v>
                </c:pt>
                <c:pt idx="169">
                  <c:v>2006M02</c:v>
                </c:pt>
                <c:pt idx="170">
                  <c:v>2006M03</c:v>
                </c:pt>
                <c:pt idx="171">
                  <c:v>2006M04</c:v>
                </c:pt>
                <c:pt idx="172">
                  <c:v>2006M05</c:v>
                </c:pt>
                <c:pt idx="173">
                  <c:v>2006M06</c:v>
                </c:pt>
                <c:pt idx="174">
                  <c:v>2006M07</c:v>
                </c:pt>
                <c:pt idx="175">
                  <c:v>2006M08</c:v>
                </c:pt>
                <c:pt idx="176">
                  <c:v>2006M09</c:v>
                </c:pt>
                <c:pt idx="177">
                  <c:v>2006M10</c:v>
                </c:pt>
                <c:pt idx="178">
                  <c:v>2006M11</c:v>
                </c:pt>
                <c:pt idx="179">
                  <c:v>2006M12</c:v>
                </c:pt>
                <c:pt idx="180">
                  <c:v>2007M01</c:v>
                </c:pt>
                <c:pt idx="181">
                  <c:v>2007M02</c:v>
                </c:pt>
                <c:pt idx="182">
                  <c:v>2007M03</c:v>
                </c:pt>
                <c:pt idx="183">
                  <c:v>2007M04</c:v>
                </c:pt>
                <c:pt idx="184">
                  <c:v>2007M05</c:v>
                </c:pt>
                <c:pt idx="185">
                  <c:v>2007M06</c:v>
                </c:pt>
                <c:pt idx="186">
                  <c:v>2007M07</c:v>
                </c:pt>
                <c:pt idx="187">
                  <c:v>2007M08</c:v>
                </c:pt>
                <c:pt idx="188">
                  <c:v>2007M09</c:v>
                </c:pt>
                <c:pt idx="189">
                  <c:v>2007M10</c:v>
                </c:pt>
                <c:pt idx="190">
                  <c:v>2007M11</c:v>
                </c:pt>
                <c:pt idx="191">
                  <c:v>2007M12</c:v>
                </c:pt>
                <c:pt idx="192">
                  <c:v>2008M01</c:v>
                </c:pt>
                <c:pt idx="193">
                  <c:v>2008M02</c:v>
                </c:pt>
                <c:pt idx="194">
                  <c:v>2008M03</c:v>
                </c:pt>
                <c:pt idx="195">
                  <c:v>2008M04</c:v>
                </c:pt>
                <c:pt idx="196">
                  <c:v>2008M05</c:v>
                </c:pt>
                <c:pt idx="197">
                  <c:v>2008M06</c:v>
                </c:pt>
                <c:pt idx="198">
                  <c:v>2008M07</c:v>
                </c:pt>
                <c:pt idx="199">
                  <c:v>2008M08</c:v>
                </c:pt>
                <c:pt idx="200">
                  <c:v>2008M09</c:v>
                </c:pt>
                <c:pt idx="201">
                  <c:v>2008M10</c:v>
                </c:pt>
                <c:pt idx="202">
                  <c:v>2008M11</c:v>
                </c:pt>
                <c:pt idx="203">
                  <c:v>2008M12</c:v>
                </c:pt>
                <c:pt idx="204">
                  <c:v>2009M01</c:v>
                </c:pt>
                <c:pt idx="205">
                  <c:v>2009M02</c:v>
                </c:pt>
                <c:pt idx="206">
                  <c:v>2009M03</c:v>
                </c:pt>
                <c:pt idx="207">
                  <c:v>2009M04</c:v>
                </c:pt>
                <c:pt idx="208">
                  <c:v>2009M05</c:v>
                </c:pt>
                <c:pt idx="209">
                  <c:v>2009M06</c:v>
                </c:pt>
                <c:pt idx="210">
                  <c:v>2009M07</c:v>
                </c:pt>
                <c:pt idx="211">
                  <c:v>2009M08</c:v>
                </c:pt>
                <c:pt idx="212">
                  <c:v>2009M09</c:v>
                </c:pt>
                <c:pt idx="213">
                  <c:v>2009M10</c:v>
                </c:pt>
                <c:pt idx="214">
                  <c:v>2009M11</c:v>
                </c:pt>
                <c:pt idx="215">
                  <c:v>2009M12</c:v>
                </c:pt>
                <c:pt idx="216">
                  <c:v>2010M01</c:v>
                </c:pt>
                <c:pt idx="217">
                  <c:v>2010M02</c:v>
                </c:pt>
                <c:pt idx="218">
                  <c:v>2010M03</c:v>
                </c:pt>
              </c:strCache>
            </c:strRef>
          </c:cat>
          <c:val>
            <c:numRef>
              <c:f>Datos!$E$9:$E$227</c:f>
              <c:numCache>
                <c:formatCode>General</c:formatCode>
                <c:ptCount val="219"/>
                <c:pt idx="0">
                  <c:v>587</c:v>
                </c:pt>
                <c:pt idx="1">
                  <c:v>520</c:v>
                </c:pt>
                <c:pt idx="2">
                  <c:v>495</c:v>
                </c:pt>
                <c:pt idx="3">
                  <c:v>454</c:v>
                </c:pt>
                <c:pt idx="4">
                  <c:v>417</c:v>
                </c:pt>
                <c:pt idx="5">
                  <c:v>398</c:v>
                </c:pt>
                <c:pt idx="6">
                  <c:v>366</c:v>
                </c:pt>
                <c:pt idx="7">
                  <c:v>255</c:v>
                </c:pt>
                <c:pt idx="8">
                  <c:v>377</c:v>
                </c:pt>
                <c:pt idx="9">
                  <c:v>412</c:v>
                </c:pt>
                <c:pt idx="10">
                  <c:v>449</c:v>
                </c:pt>
                <c:pt idx="11">
                  <c:v>506</c:v>
                </c:pt>
                <c:pt idx="12">
                  <c:v>499</c:v>
                </c:pt>
                <c:pt idx="13">
                  <c:v>479</c:v>
                </c:pt>
                <c:pt idx="14">
                  <c:v>562</c:v>
                </c:pt>
                <c:pt idx="15">
                  <c:v>410</c:v>
                </c:pt>
                <c:pt idx="16">
                  <c:v>375</c:v>
                </c:pt>
                <c:pt idx="17">
                  <c:v>339</c:v>
                </c:pt>
                <c:pt idx="18">
                  <c:v>355</c:v>
                </c:pt>
                <c:pt idx="19">
                  <c:v>269</c:v>
                </c:pt>
                <c:pt idx="20">
                  <c:v>400</c:v>
                </c:pt>
                <c:pt idx="21">
                  <c:v>478</c:v>
                </c:pt>
                <c:pt idx="22">
                  <c:v>508</c:v>
                </c:pt>
                <c:pt idx="23">
                  <c:v>540</c:v>
                </c:pt>
                <c:pt idx="24">
                  <c:v>601</c:v>
                </c:pt>
                <c:pt idx="25">
                  <c:v>497</c:v>
                </c:pt>
                <c:pt idx="26">
                  <c:v>534</c:v>
                </c:pt>
                <c:pt idx="27">
                  <c:v>502</c:v>
                </c:pt>
                <c:pt idx="28">
                  <c:v>459</c:v>
                </c:pt>
                <c:pt idx="29">
                  <c:v>405</c:v>
                </c:pt>
                <c:pt idx="30">
                  <c:v>394</c:v>
                </c:pt>
                <c:pt idx="31">
                  <c:v>313</c:v>
                </c:pt>
                <c:pt idx="32">
                  <c:v>427</c:v>
                </c:pt>
                <c:pt idx="33">
                  <c:v>447</c:v>
                </c:pt>
                <c:pt idx="34">
                  <c:v>492</c:v>
                </c:pt>
                <c:pt idx="35">
                  <c:v>577</c:v>
                </c:pt>
                <c:pt idx="36">
                  <c:v>688</c:v>
                </c:pt>
                <c:pt idx="37">
                  <c:v>607</c:v>
                </c:pt>
                <c:pt idx="38">
                  <c:v>631</c:v>
                </c:pt>
                <c:pt idx="39">
                  <c:v>502</c:v>
                </c:pt>
                <c:pt idx="40">
                  <c:v>524</c:v>
                </c:pt>
                <c:pt idx="41">
                  <c:v>488</c:v>
                </c:pt>
                <c:pt idx="42">
                  <c:v>449</c:v>
                </c:pt>
                <c:pt idx="43">
                  <c:v>347</c:v>
                </c:pt>
                <c:pt idx="44">
                  <c:v>483</c:v>
                </c:pt>
                <c:pt idx="45">
                  <c:v>531</c:v>
                </c:pt>
                <c:pt idx="46">
                  <c:v>624</c:v>
                </c:pt>
                <c:pt idx="47">
                  <c:v>675</c:v>
                </c:pt>
                <c:pt idx="48">
                  <c:v>745</c:v>
                </c:pt>
                <c:pt idx="49">
                  <c:v>714</c:v>
                </c:pt>
                <c:pt idx="50">
                  <c:v>668</c:v>
                </c:pt>
                <c:pt idx="51">
                  <c:v>583</c:v>
                </c:pt>
                <c:pt idx="52">
                  <c:v>572</c:v>
                </c:pt>
                <c:pt idx="53">
                  <c:v>475</c:v>
                </c:pt>
                <c:pt idx="54">
                  <c:v>517</c:v>
                </c:pt>
                <c:pt idx="55">
                  <c:v>382</c:v>
                </c:pt>
                <c:pt idx="56">
                  <c:v>548</c:v>
                </c:pt>
                <c:pt idx="57">
                  <c:v>640</c:v>
                </c:pt>
                <c:pt idx="58">
                  <c:v>720</c:v>
                </c:pt>
                <c:pt idx="59">
                  <c:v>759</c:v>
                </c:pt>
                <c:pt idx="60">
                  <c:v>871</c:v>
                </c:pt>
                <c:pt idx="61">
                  <c:v>678</c:v>
                </c:pt>
                <c:pt idx="62">
                  <c:v>666</c:v>
                </c:pt>
                <c:pt idx="63">
                  <c:v>654</c:v>
                </c:pt>
                <c:pt idx="64">
                  <c:v>617</c:v>
                </c:pt>
                <c:pt idx="65">
                  <c:v>605</c:v>
                </c:pt>
                <c:pt idx="66">
                  <c:v>602</c:v>
                </c:pt>
                <c:pt idx="67">
                  <c:v>463</c:v>
                </c:pt>
                <c:pt idx="68">
                  <c:v>607</c:v>
                </c:pt>
                <c:pt idx="69">
                  <c:v>671</c:v>
                </c:pt>
                <c:pt idx="70">
                  <c:v>802</c:v>
                </c:pt>
                <c:pt idx="71">
                  <c:v>926</c:v>
                </c:pt>
                <c:pt idx="72">
                  <c:v>905</c:v>
                </c:pt>
                <c:pt idx="73">
                  <c:v>868</c:v>
                </c:pt>
                <c:pt idx="74">
                  <c:v>857</c:v>
                </c:pt>
                <c:pt idx="75">
                  <c:v>777</c:v>
                </c:pt>
                <c:pt idx="76">
                  <c:v>705</c:v>
                </c:pt>
                <c:pt idx="77">
                  <c:v>705</c:v>
                </c:pt>
                <c:pt idx="78">
                  <c:v>712</c:v>
                </c:pt>
                <c:pt idx="79">
                  <c:v>539</c:v>
                </c:pt>
                <c:pt idx="80">
                  <c:v>720</c:v>
                </c:pt>
                <c:pt idx="81">
                  <c:v>799</c:v>
                </c:pt>
                <c:pt idx="82">
                  <c:v>1034</c:v>
                </c:pt>
                <c:pt idx="83">
                  <c:v>1067</c:v>
                </c:pt>
                <c:pt idx="84">
                  <c:v>1035</c:v>
                </c:pt>
                <c:pt idx="85">
                  <c:v>1003</c:v>
                </c:pt>
                <c:pt idx="86">
                  <c:v>992</c:v>
                </c:pt>
                <c:pt idx="87">
                  <c:v>835</c:v>
                </c:pt>
                <c:pt idx="88">
                  <c:v>811</c:v>
                </c:pt>
                <c:pt idx="89">
                  <c:v>796</c:v>
                </c:pt>
                <c:pt idx="90">
                  <c:v>747</c:v>
                </c:pt>
                <c:pt idx="91">
                  <c:v>605</c:v>
                </c:pt>
                <c:pt idx="92">
                  <c:v>800</c:v>
                </c:pt>
                <c:pt idx="93">
                  <c:v>861</c:v>
                </c:pt>
                <c:pt idx="94">
                  <c:v>1224</c:v>
                </c:pt>
                <c:pt idx="95">
                  <c:v>1225</c:v>
                </c:pt>
                <c:pt idx="96">
                  <c:v>1306</c:v>
                </c:pt>
                <c:pt idx="97">
                  <c:v>1168</c:v>
                </c:pt>
                <c:pt idx="98">
                  <c:v>1128</c:v>
                </c:pt>
                <c:pt idx="99">
                  <c:v>951</c:v>
                </c:pt>
                <c:pt idx="100">
                  <c:v>950</c:v>
                </c:pt>
                <c:pt idx="101">
                  <c:v>865</c:v>
                </c:pt>
                <c:pt idx="102">
                  <c:v>816</c:v>
                </c:pt>
                <c:pt idx="103">
                  <c:v>711</c:v>
                </c:pt>
                <c:pt idx="104">
                  <c:v>948</c:v>
                </c:pt>
                <c:pt idx="105">
                  <c:v>1037</c:v>
                </c:pt>
                <c:pt idx="106">
                  <c:v>1270</c:v>
                </c:pt>
                <c:pt idx="107">
                  <c:v>1169</c:v>
                </c:pt>
                <c:pt idx="108">
                  <c:v>1348</c:v>
                </c:pt>
                <c:pt idx="109">
                  <c:v>1224</c:v>
                </c:pt>
                <c:pt idx="110">
                  <c:v>1187</c:v>
                </c:pt>
                <c:pt idx="111">
                  <c:v>1024</c:v>
                </c:pt>
                <c:pt idx="112">
                  <c:v>1085</c:v>
                </c:pt>
                <c:pt idx="113">
                  <c:v>896</c:v>
                </c:pt>
                <c:pt idx="114">
                  <c:v>949</c:v>
                </c:pt>
                <c:pt idx="115">
                  <c:v>742</c:v>
                </c:pt>
                <c:pt idx="116">
                  <c:v>871</c:v>
                </c:pt>
                <c:pt idx="117">
                  <c:v>1029</c:v>
                </c:pt>
                <c:pt idx="118">
                  <c:v>1357</c:v>
                </c:pt>
                <c:pt idx="119">
                  <c:v>1496</c:v>
                </c:pt>
                <c:pt idx="120">
                  <c:v>1461</c:v>
                </c:pt>
                <c:pt idx="121">
                  <c:v>1264</c:v>
                </c:pt>
                <c:pt idx="122">
                  <c:v>1289</c:v>
                </c:pt>
                <c:pt idx="123">
                  <c:v>1174</c:v>
                </c:pt>
                <c:pt idx="124">
                  <c:v>1137</c:v>
                </c:pt>
                <c:pt idx="125">
                  <c:v>1027</c:v>
                </c:pt>
                <c:pt idx="126">
                  <c:v>1051</c:v>
                </c:pt>
                <c:pt idx="127">
                  <c:v>838</c:v>
                </c:pt>
                <c:pt idx="128">
                  <c:v>1020</c:v>
                </c:pt>
                <c:pt idx="129">
                  <c:v>1118</c:v>
                </c:pt>
                <c:pt idx="130">
                  <c:v>1350</c:v>
                </c:pt>
                <c:pt idx="131">
                  <c:v>1479</c:v>
                </c:pt>
                <c:pt idx="132">
                  <c:v>1585</c:v>
                </c:pt>
                <c:pt idx="133">
                  <c:v>1565</c:v>
                </c:pt>
                <c:pt idx="134">
                  <c:v>1433</c:v>
                </c:pt>
                <c:pt idx="135">
                  <c:v>1213</c:v>
                </c:pt>
                <c:pt idx="136">
                  <c:v>1231</c:v>
                </c:pt>
                <c:pt idx="137">
                  <c:v>1123</c:v>
                </c:pt>
                <c:pt idx="138">
                  <c:v>1147</c:v>
                </c:pt>
                <c:pt idx="139">
                  <c:v>874</c:v>
                </c:pt>
                <c:pt idx="140">
                  <c:v>1075</c:v>
                </c:pt>
                <c:pt idx="141">
                  <c:v>1286</c:v>
                </c:pt>
                <c:pt idx="142">
                  <c:v>1458</c:v>
                </c:pt>
                <c:pt idx="143">
                  <c:v>1612</c:v>
                </c:pt>
                <c:pt idx="144">
                  <c:v>1632</c:v>
                </c:pt>
                <c:pt idx="145">
                  <c:v>1563</c:v>
                </c:pt>
                <c:pt idx="146">
                  <c:v>1643</c:v>
                </c:pt>
                <c:pt idx="147">
                  <c:v>1397</c:v>
                </c:pt>
                <c:pt idx="148">
                  <c:v>1310</c:v>
                </c:pt>
                <c:pt idx="149">
                  <c:v>1167</c:v>
                </c:pt>
                <c:pt idx="150">
                  <c:v>1135</c:v>
                </c:pt>
                <c:pt idx="151">
                  <c:v>982</c:v>
                </c:pt>
                <c:pt idx="152">
                  <c:v>1187</c:v>
                </c:pt>
                <c:pt idx="153">
                  <c:v>1331</c:v>
                </c:pt>
                <c:pt idx="154">
                  <c:v>1682</c:v>
                </c:pt>
                <c:pt idx="155">
                  <c:v>1690</c:v>
                </c:pt>
                <c:pt idx="156">
                  <c:v>1855</c:v>
                </c:pt>
                <c:pt idx="157">
                  <c:v>1860</c:v>
                </c:pt>
                <c:pt idx="158">
                  <c:v>1708</c:v>
                </c:pt>
                <c:pt idx="159">
                  <c:v>1450</c:v>
                </c:pt>
                <c:pt idx="160">
                  <c:v>1334</c:v>
                </c:pt>
                <c:pt idx="161">
                  <c:v>1315</c:v>
                </c:pt>
                <c:pt idx="162">
                  <c:v>1241</c:v>
                </c:pt>
                <c:pt idx="163">
                  <c:v>1066</c:v>
                </c:pt>
                <c:pt idx="164">
                  <c:v>1309</c:v>
                </c:pt>
                <c:pt idx="165">
                  <c:v>1348</c:v>
                </c:pt>
                <c:pt idx="166">
                  <c:v>1732</c:v>
                </c:pt>
                <c:pt idx="167">
                  <c:v>1902</c:v>
                </c:pt>
                <c:pt idx="168">
                  <c:v>1919</c:v>
                </c:pt>
                <c:pt idx="169">
                  <c:v>1734</c:v>
                </c:pt>
                <c:pt idx="170">
                  <c:v>1585</c:v>
                </c:pt>
                <c:pt idx="171">
                  <c:v>1164</c:v>
                </c:pt>
                <c:pt idx="172">
                  <c:v>1228</c:v>
                </c:pt>
                <c:pt idx="173">
                  <c:v>1157</c:v>
                </c:pt>
                <c:pt idx="174">
                  <c:v>1161</c:v>
                </c:pt>
                <c:pt idx="175">
                  <c:v>910</c:v>
                </c:pt>
                <c:pt idx="176">
                  <c:v>1162</c:v>
                </c:pt>
                <c:pt idx="177">
                  <c:v>1135</c:v>
                </c:pt>
                <c:pt idx="178">
                  <c:v>1475</c:v>
                </c:pt>
                <c:pt idx="179">
                  <c:v>1802</c:v>
                </c:pt>
                <c:pt idx="180">
                  <c:v>1960</c:v>
                </c:pt>
                <c:pt idx="181">
                  <c:v>1670</c:v>
                </c:pt>
                <c:pt idx="182">
                  <c:v>1654</c:v>
                </c:pt>
                <c:pt idx="183">
                  <c:v>1464</c:v>
                </c:pt>
                <c:pt idx="184">
                  <c:v>1457</c:v>
                </c:pt>
                <c:pt idx="185">
                  <c:v>1217</c:v>
                </c:pt>
                <c:pt idx="186">
                  <c:v>1464</c:v>
                </c:pt>
                <c:pt idx="187">
                  <c:v>1457</c:v>
                </c:pt>
                <c:pt idx="188">
                  <c:v>1217</c:v>
                </c:pt>
                <c:pt idx="189">
                  <c:v>1352</c:v>
                </c:pt>
                <c:pt idx="190">
                  <c:v>1787</c:v>
                </c:pt>
                <c:pt idx="191">
                  <c:v>1935</c:v>
                </c:pt>
                <c:pt idx="192">
                  <c:v>1948</c:v>
                </c:pt>
                <c:pt idx="193">
                  <c:v>1783</c:v>
                </c:pt>
                <c:pt idx="194">
                  <c:v>1661</c:v>
                </c:pt>
                <c:pt idx="195">
                  <c:v>1445</c:v>
                </c:pt>
                <c:pt idx="196">
                  <c:v>1283</c:v>
                </c:pt>
                <c:pt idx="197">
                  <c:v>1191</c:v>
                </c:pt>
                <c:pt idx="198">
                  <c:v>1223</c:v>
                </c:pt>
                <c:pt idx="199">
                  <c:v>926</c:v>
                </c:pt>
                <c:pt idx="200">
                  <c:v>1136</c:v>
                </c:pt>
                <c:pt idx="201">
                  <c:v>1335</c:v>
                </c:pt>
                <c:pt idx="202">
                  <c:v>1635</c:v>
                </c:pt>
                <c:pt idx="203">
                  <c:v>1691</c:v>
                </c:pt>
                <c:pt idx="204">
                  <c:v>1798</c:v>
                </c:pt>
                <c:pt idx="205">
                  <c:v>1554</c:v>
                </c:pt>
                <c:pt idx="206">
                  <c:v>1397</c:v>
                </c:pt>
                <c:pt idx="207">
                  <c:v>1186</c:v>
                </c:pt>
                <c:pt idx="208">
                  <c:v>1057</c:v>
                </c:pt>
                <c:pt idx="209">
                  <c:v>1005</c:v>
                </c:pt>
                <c:pt idx="210">
                  <c:v>1057</c:v>
                </c:pt>
                <c:pt idx="211">
                  <c:v>883</c:v>
                </c:pt>
                <c:pt idx="212">
                  <c:v>1060</c:v>
                </c:pt>
                <c:pt idx="213">
                  <c:v>1169</c:v>
                </c:pt>
                <c:pt idx="214">
                  <c:v>1337</c:v>
                </c:pt>
                <c:pt idx="215">
                  <c:v>1681</c:v>
                </c:pt>
                <c:pt idx="216">
                  <c:v>1872</c:v>
                </c:pt>
                <c:pt idx="217">
                  <c:v>1724</c:v>
                </c:pt>
                <c:pt idx="218">
                  <c:v>1672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555712"/>
        <c:axId val="153557248"/>
      </c:lineChart>
      <c:catAx>
        <c:axId val="153555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53557248"/>
        <c:crosses val="autoZero"/>
        <c:auto val="1"/>
        <c:lblAlgn val="ctr"/>
        <c:lblOffset val="100"/>
        <c:noMultiLvlLbl val="0"/>
      </c:catAx>
      <c:valAx>
        <c:axId val="153557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555712"/>
        <c:crosses val="autoZero"/>
        <c:crossBetween val="between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Datos!$J$14</c:f>
              <c:strCache>
                <c:ptCount val="1"/>
                <c:pt idx="0">
                  <c:v>1992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Datos!$J$15:$J$26</c:f>
              <c:numCache>
                <c:formatCode>General</c:formatCode>
                <c:ptCount val="12"/>
                <c:pt idx="0">
                  <c:v>1113</c:v>
                </c:pt>
                <c:pt idx="1">
                  <c:v>1015</c:v>
                </c:pt>
                <c:pt idx="2">
                  <c:v>997</c:v>
                </c:pt>
                <c:pt idx="3">
                  <c:v>913</c:v>
                </c:pt>
                <c:pt idx="4">
                  <c:v>918</c:v>
                </c:pt>
                <c:pt idx="5">
                  <c:v>880</c:v>
                </c:pt>
                <c:pt idx="6">
                  <c:v>978</c:v>
                </c:pt>
                <c:pt idx="7">
                  <c:v>871</c:v>
                </c:pt>
                <c:pt idx="8">
                  <c:v>927</c:v>
                </c:pt>
                <c:pt idx="9">
                  <c:v>939</c:v>
                </c:pt>
                <c:pt idx="10">
                  <c:v>930</c:v>
                </c:pt>
                <c:pt idx="11">
                  <c:v>979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Datos!$K$14</c:f>
              <c:strCache>
                <c:ptCount val="1"/>
                <c:pt idx="0">
                  <c:v>1993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Datos!$K$15:$K$26</c:f>
              <c:numCache>
                <c:formatCode>General</c:formatCode>
                <c:ptCount val="12"/>
                <c:pt idx="0">
                  <c:v>1061</c:v>
                </c:pt>
                <c:pt idx="1">
                  <c:v>976</c:v>
                </c:pt>
                <c:pt idx="2">
                  <c:v>1018</c:v>
                </c:pt>
                <c:pt idx="3">
                  <c:v>896</c:v>
                </c:pt>
                <c:pt idx="4">
                  <c:v>909</c:v>
                </c:pt>
                <c:pt idx="5">
                  <c:v>919</c:v>
                </c:pt>
                <c:pt idx="6">
                  <c:v>975</c:v>
                </c:pt>
                <c:pt idx="7">
                  <c:v>882</c:v>
                </c:pt>
                <c:pt idx="8">
                  <c:v>920</c:v>
                </c:pt>
                <c:pt idx="9">
                  <c:v>949</c:v>
                </c:pt>
                <c:pt idx="10">
                  <c:v>985</c:v>
                </c:pt>
                <c:pt idx="11">
                  <c:v>1021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Datos!$L$14</c:f>
              <c:strCache>
                <c:ptCount val="1"/>
                <c:pt idx="0">
                  <c:v>1994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Datos!$L$15:$L$26</c:f>
              <c:numCache>
                <c:formatCode>General</c:formatCode>
                <c:ptCount val="12"/>
                <c:pt idx="0">
                  <c:v>1072</c:v>
                </c:pt>
                <c:pt idx="1">
                  <c:v>994</c:v>
                </c:pt>
                <c:pt idx="2">
                  <c:v>991</c:v>
                </c:pt>
                <c:pt idx="3">
                  <c:v>952</c:v>
                </c:pt>
                <c:pt idx="4">
                  <c:v>959</c:v>
                </c:pt>
                <c:pt idx="5">
                  <c:v>984</c:v>
                </c:pt>
                <c:pt idx="6">
                  <c:v>1056</c:v>
                </c:pt>
                <c:pt idx="7">
                  <c:v>958</c:v>
                </c:pt>
                <c:pt idx="8">
                  <c:v>984</c:v>
                </c:pt>
                <c:pt idx="9">
                  <c:v>978</c:v>
                </c:pt>
                <c:pt idx="10">
                  <c:v>1002</c:v>
                </c:pt>
                <c:pt idx="11">
                  <c:v>1074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Datos!$M$14</c:f>
              <c:strCache>
                <c:ptCount val="1"/>
                <c:pt idx="0">
                  <c:v>1995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Datos!$M$15:$M$26</c:f>
              <c:numCache>
                <c:formatCode>General</c:formatCode>
                <c:ptCount val="12"/>
                <c:pt idx="0">
                  <c:v>1139</c:v>
                </c:pt>
                <c:pt idx="1">
                  <c:v>989</c:v>
                </c:pt>
                <c:pt idx="2">
                  <c:v>1087</c:v>
                </c:pt>
                <c:pt idx="3">
                  <c:v>973</c:v>
                </c:pt>
                <c:pt idx="4">
                  <c:v>1020</c:v>
                </c:pt>
                <c:pt idx="5">
                  <c:v>1024</c:v>
                </c:pt>
                <c:pt idx="6">
                  <c:v>1081</c:v>
                </c:pt>
                <c:pt idx="7">
                  <c:v>994</c:v>
                </c:pt>
                <c:pt idx="8">
                  <c:v>1011</c:v>
                </c:pt>
                <c:pt idx="9">
                  <c:v>1019</c:v>
                </c:pt>
                <c:pt idx="10">
                  <c:v>1034</c:v>
                </c:pt>
                <c:pt idx="11">
                  <c:v>1087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Datos!$N$14</c:f>
              <c:strCache>
                <c:ptCount val="1"/>
                <c:pt idx="0">
                  <c:v>1996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Datos!$N$15:$N$26</c:f>
              <c:numCache>
                <c:formatCode>General</c:formatCode>
                <c:ptCount val="12"/>
                <c:pt idx="0">
                  <c:v>1133</c:v>
                </c:pt>
                <c:pt idx="1">
                  <c:v>1106</c:v>
                </c:pt>
                <c:pt idx="2">
                  <c:v>1109</c:v>
                </c:pt>
                <c:pt idx="3">
                  <c:v>986</c:v>
                </c:pt>
                <c:pt idx="4">
                  <c:v>1032</c:v>
                </c:pt>
                <c:pt idx="5">
                  <c:v>1030</c:v>
                </c:pt>
                <c:pt idx="6">
                  <c:v>1116</c:v>
                </c:pt>
                <c:pt idx="7">
                  <c:v>1007</c:v>
                </c:pt>
                <c:pt idx="8">
                  <c:v>1021</c:v>
                </c:pt>
                <c:pt idx="9">
                  <c:v>1064</c:v>
                </c:pt>
                <c:pt idx="10">
                  <c:v>1086</c:v>
                </c:pt>
                <c:pt idx="11">
                  <c:v>1132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Datos!$O$14</c:f>
              <c:strCache>
                <c:ptCount val="1"/>
                <c:pt idx="0">
                  <c:v>1997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Datos!$O$15:$O$26</c:f>
              <c:numCache>
                <c:formatCode>General</c:formatCode>
                <c:ptCount val="12"/>
                <c:pt idx="0">
                  <c:v>1206</c:v>
                </c:pt>
                <c:pt idx="1">
                  <c:v>1027</c:v>
                </c:pt>
                <c:pt idx="2">
                  <c:v>1063</c:v>
                </c:pt>
                <c:pt idx="3">
                  <c:v>1064</c:v>
                </c:pt>
                <c:pt idx="4">
                  <c:v>1081</c:v>
                </c:pt>
                <c:pt idx="5">
                  <c:v>1078</c:v>
                </c:pt>
                <c:pt idx="6">
                  <c:v>1142</c:v>
                </c:pt>
                <c:pt idx="7">
                  <c:v>1074</c:v>
                </c:pt>
                <c:pt idx="8">
                  <c:v>1126</c:v>
                </c:pt>
                <c:pt idx="9">
                  <c:v>1133</c:v>
                </c:pt>
                <c:pt idx="10">
                  <c:v>1137</c:v>
                </c:pt>
                <c:pt idx="11">
                  <c:v>1214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Datos!$P$14</c:f>
              <c:strCache>
                <c:ptCount val="1"/>
                <c:pt idx="0">
                  <c:v>1998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Datos!$P$15:$P$26</c:f>
              <c:numCache>
                <c:formatCode>General</c:formatCode>
                <c:ptCount val="12"/>
                <c:pt idx="0">
                  <c:v>1245</c:v>
                </c:pt>
                <c:pt idx="1">
                  <c:v>1126</c:v>
                </c:pt>
                <c:pt idx="2">
                  <c:v>1185</c:v>
                </c:pt>
                <c:pt idx="3">
                  <c:v>1130</c:v>
                </c:pt>
                <c:pt idx="4">
                  <c:v>1133</c:v>
                </c:pt>
                <c:pt idx="5">
                  <c:v>1164</c:v>
                </c:pt>
                <c:pt idx="6">
                  <c:v>1263</c:v>
                </c:pt>
                <c:pt idx="7">
                  <c:v>1150</c:v>
                </c:pt>
                <c:pt idx="8">
                  <c:v>1176</c:v>
                </c:pt>
                <c:pt idx="9">
                  <c:v>1187</c:v>
                </c:pt>
                <c:pt idx="10">
                  <c:v>1212</c:v>
                </c:pt>
                <c:pt idx="11">
                  <c:v>1317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Datos!$Q$14</c:f>
              <c:strCache>
                <c:ptCount val="1"/>
                <c:pt idx="0">
                  <c:v>1999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Datos!$Q$15:$Q$26</c:f>
              <c:numCache>
                <c:formatCode>General</c:formatCode>
                <c:ptCount val="12"/>
                <c:pt idx="0">
                  <c:v>1333</c:v>
                </c:pt>
                <c:pt idx="1">
                  <c:v>1236</c:v>
                </c:pt>
                <c:pt idx="2">
                  <c:v>1276</c:v>
                </c:pt>
                <c:pt idx="3">
                  <c:v>1167</c:v>
                </c:pt>
                <c:pt idx="4">
                  <c:v>1219</c:v>
                </c:pt>
                <c:pt idx="5">
                  <c:v>1252</c:v>
                </c:pt>
                <c:pt idx="6">
                  <c:v>1352</c:v>
                </c:pt>
                <c:pt idx="7">
                  <c:v>1228</c:v>
                </c:pt>
                <c:pt idx="8">
                  <c:v>1251</c:v>
                </c:pt>
                <c:pt idx="9">
                  <c:v>1248</c:v>
                </c:pt>
                <c:pt idx="10">
                  <c:v>1343</c:v>
                </c:pt>
                <c:pt idx="11">
                  <c:v>1404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Datos!$R$14</c:f>
              <c:strCache>
                <c:ptCount val="1"/>
                <c:pt idx="0">
                  <c:v>2000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Datos!$R$15:$R$26</c:f>
              <c:numCache>
                <c:formatCode>General</c:formatCode>
                <c:ptCount val="12"/>
                <c:pt idx="0">
                  <c:v>1471</c:v>
                </c:pt>
                <c:pt idx="1">
                  <c:v>1298</c:v>
                </c:pt>
                <c:pt idx="2">
                  <c:v>1358</c:v>
                </c:pt>
                <c:pt idx="3">
                  <c:v>1261</c:v>
                </c:pt>
                <c:pt idx="4">
                  <c:v>1296</c:v>
                </c:pt>
                <c:pt idx="5">
                  <c:v>1337</c:v>
                </c:pt>
                <c:pt idx="6">
                  <c:v>1381</c:v>
                </c:pt>
                <c:pt idx="7">
                  <c:v>1309</c:v>
                </c:pt>
                <c:pt idx="8">
                  <c:v>1335</c:v>
                </c:pt>
                <c:pt idx="9">
                  <c:v>1331</c:v>
                </c:pt>
                <c:pt idx="10">
                  <c:v>1403</c:v>
                </c:pt>
                <c:pt idx="11">
                  <c:v>1427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Datos!$S$14</c:f>
              <c:strCache>
                <c:ptCount val="1"/>
                <c:pt idx="0">
                  <c:v>2001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Datos!$S$15:$S$26</c:f>
              <c:numCache>
                <c:formatCode>General</c:formatCode>
                <c:ptCount val="12"/>
                <c:pt idx="0">
                  <c:v>1529</c:v>
                </c:pt>
                <c:pt idx="1">
                  <c:v>1381</c:v>
                </c:pt>
                <c:pt idx="2">
                  <c:v>1446</c:v>
                </c:pt>
                <c:pt idx="3">
                  <c:v>1310</c:v>
                </c:pt>
                <c:pt idx="4">
                  <c:v>1405</c:v>
                </c:pt>
                <c:pt idx="5">
                  <c:v>1436</c:v>
                </c:pt>
                <c:pt idx="6">
                  <c:v>1490</c:v>
                </c:pt>
                <c:pt idx="7">
                  <c:v>1419</c:v>
                </c:pt>
                <c:pt idx="8">
                  <c:v>1394</c:v>
                </c:pt>
                <c:pt idx="9">
                  <c:v>1415</c:v>
                </c:pt>
                <c:pt idx="10">
                  <c:v>1492</c:v>
                </c:pt>
                <c:pt idx="11">
                  <c:v>1573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Datos!$T$14</c:f>
              <c:strCache>
                <c:ptCount val="1"/>
                <c:pt idx="0">
                  <c:v>2002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Datos!$T$15:$T$26</c:f>
              <c:numCache>
                <c:formatCode>General</c:formatCode>
                <c:ptCount val="12"/>
                <c:pt idx="0">
                  <c:v>1616</c:v>
                </c:pt>
                <c:pt idx="1">
                  <c:v>1424</c:v>
                </c:pt>
                <c:pt idx="2">
                  <c:v>1483</c:v>
                </c:pt>
                <c:pt idx="3">
                  <c:v>1433</c:v>
                </c:pt>
                <c:pt idx="4">
                  <c:v>1450</c:v>
                </c:pt>
                <c:pt idx="5">
                  <c:v>1463</c:v>
                </c:pt>
                <c:pt idx="6">
                  <c:v>1555</c:v>
                </c:pt>
                <c:pt idx="7">
                  <c:v>1406</c:v>
                </c:pt>
                <c:pt idx="8">
                  <c:v>1434</c:v>
                </c:pt>
                <c:pt idx="9">
                  <c:v>1492</c:v>
                </c:pt>
                <c:pt idx="10">
                  <c:v>1497</c:v>
                </c:pt>
                <c:pt idx="11">
                  <c:v>1552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Datos!$U$14</c:f>
              <c:strCache>
                <c:ptCount val="1"/>
                <c:pt idx="0">
                  <c:v>2003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Datos!$U$15:$U$26</c:f>
              <c:numCache>
                <c:formatCode>General</c:formatCode>
                <c:ptCount val="12"/>
                <c:pt idx="0">
                  <c:v>1691</c:v>
                </c:pt>
                <c:pt idx="1">
                  <c:v>1570</c:v>
                </c:pt>
                <c:pt idx="2">
                  <c:v>1554</c:v>
                </c:pt>
                <c:pt idx="3">
                  <c:v>1438</c:v>
                </c:pt>
                <c:pt idx="4">
                  <c:v>1499</c:v>
                </c:pt>
                <c:pt idx="5">
                  <c:v>1596</c:v>
                </c:pt>
                <c:pt idx="6">
                  <c:v>1695</c:v>
                </c:pt>
                <c:pt idx="7">
                  <c:v>1589</c:v>
                </c:pt>
                <c:pt idx="8">
                  <c:v>1542</c:v>
                </c:pt>
                <c:pt idx="9">
                  <c:v>1585</c:v>
                </c:pt>
                <c:pt idx="10">
                  <c:v>1587</c:v>
                </c:pt>
                <c:pt idx="11">
                  <c:v>1691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Datos!$V$14</c:f>
              <c:strCache>
                <c:ptCount val="1"/>
                <c:pt idx="0">
                  <c:v>2004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Datos!$V$15:$V$26</c:f>
              <c:numCache>
                <c:formatCode>General</c:formatCode>
                <c:ptCount val="12"/>
                <c:pt idx="0">
                  <c:v>1711</c:v>
                </c:pt>
                <c:pt idx="1">
                  <c:v>1640</c:v>
                </c:pt>
                <c:pt idx="2">
                  <c:v>1733</c:v>
                </c:pt>
                <c:pt idx="3">
                  <c:v>1544</c:v>
                </c:pt>
                <c:pt idx="4">
                  <c:v>1566</c:v>
                </c:pt>
                <c:pt idx="5">
                  <c:v>1634</c:v>
                </c:pt>
                <c:pt idx="6">
                  <c:v>1747</c:v>
                </c:pt>
                <c:pt idx="7">
                  <c:v>1619</c:v>
                </c:pt>
                <c:pt idx="8">
                  <c:v>1640</c:v>
                </c:pt>
                <c:pt idx="9">
                  <c:v>1617</c:v>
                </c:pt>
                <c:pt idx="10">
                  <c:v>1694</c:v>
                </c:pt>
                <c:pt idx="11">
                  <c:v>1770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Datos!$W$14</c:f>
              <c:strCache>
                <c:ptCount val="1"/>
                <c:pt idx="0">
                  <c:v>2005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Datos!$W$15:$W$26</c:f>
              <c:numCache>
                <c:formatCode>General</c:formatCode>
                <c:ptCount val="12"/>
                <c:pt idx="0">
                  <c:v>1880</c:v>
                </c:pt>
                <c:pt idx="1">
                  <c:v>1762</c:v>
                </c:pt>
                <c:pt idx="2">
                  <c:v>1782</c:v>
                </c:pt>
                <c:pt idx="3">
                  <c:v>1614</c:v>
                </c:pt>
                <c:pt idx="4">
                  <c:v>1631</c:v>
                </c:pt>
                <c:pt idx="5">
                  <c:v>1741</c:v>
                </c:pt>
                <c:pt idx="6">
                  <c:v>1829</c:v>
                </c:pt>
                <c:pt idx="7">
                  <c:v>1677</c:v>
                </c:pt>
                <c:pt idx="8">
                  <c:v>1664</c:v>
                </c:pt>
                <c:pt idx="9">
                  <c:v>1645</c:v>
                </c:pt>
                <c:pt idx="10">
                  <c:v>1743</c:v>
                </c:pt>
                <c:pt idx="11">
                  <c:v>1899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Datos!$X$14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Datos!$X$15:$X$26</c:f>
              <c:numCache>
                <c:formatCode>General</c:formatCode>
                <c:ptCount val="12"/>
                <c:pt idx="0">
                  <c:v>1970</c:v>
                </c:pt>
                <c:pt idx="1">
                  <c:v>1787</c:v>
                </c:pt>
                <c:pt idx="2">
                  <c:v>1847</c:v>
                </c:pt>
                <c:pt idx="3">
                  <c:v>1584</c:v>
                </c:pt>
                <c:pt idx="4">
                  <c:v>1724</c:v>
                </c:pt>
                <c:pt idx="5">
                  <c:v>1765</c:v>
                </c:pt>
                <c:pt idx="6">
                  <c:v>1948</c:v>
                </c:pt>
                <c:pt idx="7">
                  <c:v>1755</c:v>
                </c:pt>
                <c:pt idx="8">
                  <c:v>1769</c:v>
                </c:pt>
                <c:pt idx="9">
                  <c:v>1735</c:v>
                </c:pt>
                <c:pt idx="10">
                  <c:v>1735</c:v>
                </c:pt>
                <c:pt idx="11">
                  <c:v>1924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Datos!$Y$14</c:f>
              <c:strCache>
                <c:ptCount val="1"/>
                <c:pt idx="0">
                  <c:v>2007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Datos!$Y$15:$Y$26</c:f>
              <c:numCache>
                <c:formatCode>General</c:formatCode>
                <c:ptCount val="12"/>
                <c:pt idx="0">
                  <c:v>2026</c:v>
                </c:pt>
                <c:pt idx="1">
                  <c:v>1783</c:v>
                </c:pt>
                <c:pt idx="2">
                  <c:v>1905</c:v>
                </c:pt>
                <c:pt idx="3">
                  <c:v>1718</c:v>
                </c:pt>
                <c:pt idx="4">
                  <c:v>1771</c:v>
                </c:pt>
                <c:pt idx="5">
                  <c:v>1785</c:v>
                </c:pt>
                <c:pt idx="6">
                  <c:v>1718</c:v>
                </c:pt>
                <c:pt idx="7">
                  <c:v>1771</c:v>
                </c:pt>
                <c:pt idx="8">
                  <c:v>1785</c:v>
                </c:pt>
                <c:pt idx="9">
                  <c:v>1793</c:v>
                </c:pt>
                <c:pt idx="10">
                  <c:v>1891</c:v>
                </c:pt>
                <c:pt idx="11">
                  <c:v>1989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Datos!$Z$14</c:f>
              <c:strCache>
                <c:ptCount val="1"/>
                <c:pt idx="0">
                  <c:v>2008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Datos!$Z$15:$Z$26</c:f>
              <c:numCache>
                <c:formatCode>General</c:formatCode>
                <c:ptCount val="12"/>
                <c:pt idx="0">
                  <c:v>2037</c:v>
                </c:pt>
                <c:pt idx="1">
                  <c:v>1879</c:v>
                </c:pt>
                <c:pt idx="2">
                  <c:v>1871</c:v>
                </c:pt>
                <c:pt idx="3">
                  <c:v>1801</c:v>
                </c:pt>
                <c:pt idx="4">
                  <c:v>1762</c:v>
                </c:pt>
                <c:pt idx="5">
                  <c:v>1772</c:v>
                </c:pt>
                <c:pt idx="6">
                  <c:v>1952</c:v>
                </c:pt>
                <c:pt idx="7">
                  <c:v>1835</c:v>
                </c:pt>
                <c:pt idx="8">
                  <c:v>1780</c:v>
                </c:pt>
                <c:pt idx="9">
                  <c:v>1778</c:v>
                </c:pt>
                <c:pt idx="10">
                  <c:v>1845</c:v>
                </c:pt>
                <c:pt idx="11">
                  <c:v>1941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Datos!$AA$14</c:f>
              <c:strCache>
                <c:ptCount val="1"/>
                <c:pt idx="0">
                  <c:v>2009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Datos!$AA$15:$AA$26</c:f>
              <c:numCache>
                <c:formatCode>General</c:formatCode>
                <c:ptCount val="12"/>
                <c:pt idx="0">
                  <c:v>1967</c:v>
                </c:pt>
                <c:pt idx="1">
                  <c:v>1731</c:v>
                </c:pt>
                <c:pt idx="2">
                  <c:v>1742</c:v>
                </c:pt>
                <c:pt idx="3">
                  <c:v>1603</c:v>
                </c:pt>
                <c:pt idx="4">
                  <c:v>1634</c:v>
                </c:pt>
                <c:pt idx="5">
                  <c:v>1713</c:v>
                </c:pt>
                <c:pt idx="6">
                  <c:v>1882</c:v>
                </c:pt>
                <c:pt idx="7">
                  <c:v>1778</c:v>
                </c:pt>
                <c:pt idx="8">
                  <c:v>1706</c:v>
                </c:pt>
                <c:pt idx="9">
                  <c:v>1690</c:v>
                </c:pt>
                <c:pt idx="10">
                  <c:v>1653</c:v>
                </c:pt>
                <c:pt idx="11">
                  <c:v>1910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Datos!$AB$14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Datos!$I$15:$I$26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Datos!$AB$15:$AB$26</c:f>
              <c:numCache>
                <c:formatCode>General</c:formatCode>
                <c:ptCount val="12"/>
                <c:pt idx="0">
                  <c:v>1932</c:v>
                </c:pt>
                <c:pt idx="1">
                  <c:v>1780</c:v>
                </c:pt>
                <c:pt idx="2">
                  <c:v>1859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081216"/>
        <c:axId val="95082752"/>
      </c:lineChart>
      <c:catAx>
        <c:axId val="95081216"/>
        <c:scaling>
          <c:orientation val="minMax"/>
        </c:scaling>
        <c:delete val="0"/>
        <c:axPos val="b"/>
        <c:majorTickMark val="out"/>
        <c:minorTickMark val="none"/>
        <c:tickLblPos val="nextTo"/>
        <c:crossAx val="95082752"/>
        <c:crosses val="autoZero"/>
        <c:auto val="1"/>
        <c:lblAlgn val="ctr"/>
        <c:lblOffset val="100"/>
        <c:noMultiLvlLbl val="0"/>
      </c:catAx>
      <c:valAx>
        <c:axId val="95082752"/>
        <c:scaling>
          <c:orientation val="minMax"/>
          <c:min val="8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081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Datos!$F$8</c:f>
              <c:strCache>
                <c:ptCount val="1"/>
                <c:pt idx="0">
                  <c:v>Electricidad</c:v>
                </c:pt>
              </c:strCache>
            </c:strRef>
          </c:tx>
          <c:marker>
            <c:symbol val="none"/>
          </c:marker>
          <c:cat>
            <c:strRef>
              <c:f>Datos!$A$9:$A$227</c:f>
              <c:strCache>
                <c:ptCount val="219"/>
                <c:pt idx="0">
                  <c:v>1992M01</c:v>
                </c:pt>
                <c:pt idx="1">
                  <c:v>1992M02</c:v>
                </c:pt>
                <c:pt idx="2">
                  <c:v>1992M03</c:v>
                </c:pt>
                <c:pt idx="3">
                  <c:v>1992M04</c:v>
                </c:pt>
                <c:pt idx="4">
                  <c:v>1992M05</c:v>
                </c:pt>
                <c:pt idx="5">
                  <c:v>1992M06</c:v>
                </c:pt>
                <c:pt idx="6">
                  <c:v>1992M07</c:v>
                </c:pt>
                <c:pt idx="7">
                  <c:v>1992M08</c:v>
                </c:pt>
                <c:pt idx="8">
                  <c:v>1992M09</c:v>
                </c:pt>
                <c:pt idx="9">
                  <c:v>1992M10</c:v>
                </c:pt>
                <c:pt idx="10">
                  <c:v>1992M11</c:v>
                </c:pt>
                <c:pt idx="11">
                  <c:v>1992M12</c:v>
                </c:pt>
                <c:pt idx="12">
                  <c:v>1993M01</c:v>
                </c:pt>
                <c:pt idx="13">
                  <c:v>1993M02</c:v>
                </c:pt>
                <c:pt idx="14">
                  <c:v>1993M03</c:v>
                </c:pt>
                <c:pt idx="15">
                  <c:v>1993M04</c:v>
                </c:pt>
                <c:pt idx="16">
                  <c:v>1993M05</c:v>
                </c:pt>
                <c:pt idx="17">
                  <c:v>1993M06</c:v>
                </c:pt>
                <c:pt idx="18">
                  <c:v>1993M07</c:v>
                </c:pt>
                <c:pt idx="19">
                  <c:v>1993M08</c:v>
                </c:pt>
                <c:pt idx="20">
                  <c:v>1993M09</c:v>
                </c:pt>
                <c:pt idx="21">
                  <c:v>1993M10</c:v>
                </c:pt>
                <c:pt idx="22">
                  <c:v>1993M11</c:v>
                </c:pt>
                <c:pt idx="23">
                  <c:v>1993M12</c:v>
                </c:pt>
                <c:pt idx="24">
                  <c:v>1994M01</c:v>
                </c:pt>
                <c:pt idx="25">
                  <c:v>1994M02</c:v>
                </c:pt>
                <c:pt idx="26">
                  <c:v>1994M03</c:v>
                </c:pt>
                <c:pt idx="27">
                  <c:v>1994M04</c:v>
                </c:pt>
                <c:pt idx="28">
                  <c:v>1994M05</c:v>
                </c:pt>
                <c:pt idx="29">
                  <c:v>1994M06</c:v>
                </c:pt>
                <c:pt idx="30">
                  <c:v>1994M07</c:v>
                </c:pt>
                <c:pt idx="31">
                  <c:v>1994M08</c:v>
                </c:pt>
                <c:pt idx="32">
                  <c:v>1994M09</c:v>
                </c:pt>
                <c:pt idx="33">
                  <c:v>1994M10</c:v>
                </c:pt>
                <c:pt idx="34">
                  <c:v>1994M11</c:v>
                </c:pt>
                <c:pt idx="35">
                  <c:v>1994M12</c:v>
                </c:pt>
                <c:pt idx="36">
                  <c:v>1995M01</c:v>
                </c:pt>
                <c:pt idx="37">
                  <c:v>1995M02</c:v>
                </c:pt>
                <c:pt idx="38">
                  <c:v>1995M03</c:v>
                </c:pt>
                <c:pt idx="39">
                  <c:v>1995M04</c:v>
                </c:pt>
                <c:pt idx="40">
                  <c:v>1995M05</c:v>
                </c:pt>
                <c:pt idx="41">
                  <c:v>1995M06</c:v>
                </c:pt>
                <c:pt idx="42">
                  <c:v>1995M07</c:v>
                </c:pt>
                <c:pt idx="43">
                  <c:v>1995M08</c:v>
                </c:pt>
                <c:pt idx="44">
                  <c:v>1995M09</c:v>
                </c:pt>
                <c:pt idx="45">
                  <c:v>1995M10</c:v>
                </c:pt>
                <c:pt idx="46">
                  <c:v>1995M11</c:v>
                </c:pt>
                <c:pt idx="47">
                  <c:v>1995M12</c:v>
                </c:pt>
                <c:pt idx="48">
                  <c:v>1996M01</c:v>
                </c:pt>
                <c:pt idx="49">
                  <c:v>1996M02</c:v>
                </c:pt>
                <c:pt idx="50">
                  <c:v>1996M03</c:v>
                </c:pt>
                <c:pt idx="51">
                  <c:v>1996M04</c:v>
                </c:pt>
                <c:pt idx="52">
                  <c:v>1996M05</c:v>
                </c:pt>
                <c:pt idx="53">
                  <c:v>1996M06</c:v>
                </c:pt>
                <c:pt idx="54">
                  <c:v>1996M07</c:v>
                </c:pt>
                <c:pt idx="55">
                  <c:v>1996M08</c:v>
                </c:pt>
                <c:pt idx="56">
                  <c:v>1996M09</c:v>
                </c:pt>
                <c:pt idx="57">
                  <c:v>1996M10</c:v>
                </c:pt>
                <c:pt idx="58">
                  <c:v>1996M11</c:v>
                </c:pt>
                <c:pt idx="59">
                  <c:v>1996M12</c:v>
                </c:pt>
                <c:pt idx="60">
                  <c:v>1997M01</c:v>
                </c:pt>
                <c:pt idx="61">
                  <c:v>1997M02</c:v>
                </c:pt>
                <c:pt idx="62">
                  <c:v>1997M03</c:v>
                </c:pt>
                <c:pt idx="63">
                  <c:v>1997M04</c:v>
                </c:pt>
                <c:pt idx="64">
                  <c:v>1997M05</c:v>
                </c:pt>
                <c:pt idx="65">
                  <c:v>1997M06</c:v>
                </c:pt>
                <c:pt idx="66">
                  <c:v>1997M07</c:v>
                </c:pt>
                <c:pt idx="67">
                  <c:v>1997M08</c:v>
                </c:pt>
                <c:pt idx="68">
                  <c:v>1997M09</c:v>
                </c:pt>
                <c:pt idx="69">
                  <c:v>1997M10</c:v>
                </c:pt>
                <c:pt idx="70">
                  <c:v>1997M11</c:v>
                </c:pt>
                <c:pt idx="71">
                  <c:v>1997M12</c:v>
                </c:pt>
                <c:pt idx="72">
                  <c:v>1998M01</c:v>
                </c:pt>
                <c:pt idx="73">
                  <c:v>1998M02</c:v>
                </c:pt>
                <c:pt idx="74">
                  <c:v>1998M03</c:v>
                </c:pt>
                <c:pt idx="75">
                  <c:v>1998M04</c:v>
                </c:pt>
                <c:pt idx="76">
                  <c:v>1998M05</c:v>
                </c:pt>
                <c:pt idx="77">
                  <c:v>1998M06</c:v>
                </c:pt>
                <c:pt idx="78">
                  <c:v>1998M07</c:v>
                </c:pt>
                <c:pt idx="79">
                  <c:v>1998M08</c:v>
                </c:pt>
                <c:pt idx="80">
                  <c:v>1998M09</c:v>
                </c:pt>
                <c:pt idx="81">
                  <c:v>1998M10</c:v>
                </c:pt>
                <c:pt idx="82">
                  <c:v>1998M11</c:v>
                </c:pt>
                <c:pt idx="83">
                  <c:v>1998M12</c:v>
                </c:pt>
                <c:pt idx="84">
                  <c:v>1999M01</c:v>
                </c:pt>
                <c:pt idx="85">
                  <c:v>1999M02</c:v>
                </c:pt>
                <c:pt idx="86">
                  <c:v>1999M03</c:v>
                </c:pt>
                <c:pt idx="87">
                  <c:v>1999M04</c:v>
                </c:pt>
                <c:pt idx="88">
                  <c:v>1999M05</c:v>
                </c:pt>
                <c:pt idx="89">
                  <c:v>1999M06</c:v>
                </c:pt>
                <c:pt idx="90">
                  <c:v>1999M07</c:v>
                </c:pt>
                <c:pt idx="91">
                  <c:v>1999M08</c:v>
                </c:pt>
                <c:pt idx="92">
                  <c:v>1999M09</c:v>
                </c:pt>
                <c:pt idx="93">
                  <c:v>1999M10</c:v>
                </c:pt>
                <c:pt idx="94">
                  <c:v>1999M11</c:v>
                </c:pt>
                <c:pt idx="95">
                  <c:v>1999M12</c:v>
                </c:pt>
                <c:pt idx="96">
                  <c:v>2000M01</c:v>
                </c:pt>
                <c:pt idx="97">
                  <c:v>2000M02</c:v>
                </c:pt>
                <c:pt idx="98">
                  <c:v>2000M03</c:v>
                </c:pt>
                <c:pt idx="99">
                  <c:v>2000M04</c:v>
                </c:pt>
                <c:pt idx="100">
                  <c:v>2000M05</c:v>
                </c:pt>
                <c:pt idx="101">
                  <c:v>2000M06</c:v>
                </c:pt>
                <c:pt idx="102">
                  <c:v>2000M07</c:v>
                </c:pt>
                <c:pt idx="103">
                  <c:v>2000M08</c:v>
                </c:pt>
                <c:pt idx="104">
                  <c:v>2000M09</c:v>
                </c:pt>
                <c:pt idx="105">
                  <c:v>2000M10</c:v>
                </c:pt>
                <c:pt idx="106">
                  <c:v>2000M11</c:v>
                </c:pt>
                <c:pt idx="107">
                  <c:v>2000M12</c:v>
                </c:pt>
                <c:pt idx="108">
                  <c:v>2001M01</c:v>
                </c:pt>
                <c:pt idx="109">
                  <c:v>2001M02</c:v>
                </c:pt>
                <c:pt idx="110">
                  <c:v>2001M03</c:v>
                </c:pt>
                <c:pt idx="111">
                  <c:v>2001M04</c:v>
                </c:pt>
                <c:pt idx="112">
                  <c:v>2001M05</c:v>
                </c:pt>
                <c:pt idx="113">
                  <c:v>2001M06</c:v>
                </c:pt>
                <c:pt idx="114">
                  <c:v>2001M07</c:v>
                </c:pt>
                <c:pt idx="115">
                  <c:v>2001M08</c:v>
                </c:pt>
                <c:pt idx="116">
                  <c:v>2001M09</c:v>
                </c:pt>
                <c:pt idx="117">
                  <c:v>2001M10</c:v>
                </c:pt>
                <c:pt idx="118">
                  <c:v>2001M11</c:v>
                </c:pt>
                <c:pt idx="119">
                  <c:v>2001M12</c:v>
                </c:pt>
                <c:pt idx="120">
                  <c:v>2002M01</c:v>
                </c:pt>
                <c:pt idx="121">
                  <c:v>2002M02</c:v>
                </c:pt>
                <c:pt idx="122">
                  <c:v>2002M03</c:v>
                </c:pt>
                <c:pt idx="123">
                  <c:v>2002M04</c:v>
                </c:pt>
                <c:pt idx="124">
                  <c:v>2002M05</c:v>
                </c:pt>
                <c:pt idx="125">
                  <c:v>2002M06</c:v>
                </c:pt>
                <c:pt idx="126">
                  <c:v>2002M07</c:v>
                </c:pt>
                <c:pt idx="127">
                  <c:v>2002M08</c:v>
                </c:pt>
                <c:pt idx="128">
                  <c:v>2002M09</c:v>
                </c:pt>
                <c:pt idx="129">
                  <c:v>2002M10</c:v>
                </c:pt>
                <c:pt idx="130">
                  <c:v>2002M11</c:v>
                </c:pt>
                <c:pt idx="131">
                  <c:v>2002M12</c:v>
                </c:pt>
                <c:pt idx="132">
                  <c:v>2003M01</c:v>
                </c:pt>
                <c:pt idx="133">
                  <c:v>2003M02</c:v>
                </c:pt>
                <c:pt idx="134">
                  <c:v>2003M03</c:v>
                </c:pt>
                <c:pt idx="135">
                  <c:v>2003M04</c:v>
                </c:pt>
                <c:pt idx="136">
                  <c:v>2003M05</c:v>
                </c:pt>
                <c:pt idx="137">
                  <c:v>2003M06</c:v>
                </c:pt>
                <c:pt idx="138">
                  <c:v>2003M07</c:v>
                </c:pt>
                <c:pt idx="139">
                  <c:v>2003M08</c:v>
                </c:pt>
                <c:pt idx="140">
                  <c:v>2003M09</c:v>
                </c:pt>
                <c:pt idx="141">
                  <c:v>2003M10</c:v>
                </c:pt>
                <c:pt idx="142">
                  <c:v>2003M11</c:v>
                </c:pt>
                <c:pt idx="143">
                  <c:v>2003M12</c:v>
                </c:pt>
                <c:pt idx="144">
                  <c:v>2004M01</c:v>
                </c:pt>
                <c:pt idx="145">
                  <c:v>2004M02</c:v>
                </c:pt>
                <c:pt idx="146">
                  <c:v>2004M03</c:v>
                </c:pt>
                <c:pt idx="147">
                  <c:v>2004M04</c:v>
                </c:pt>
                <c:pt idx="148">
                  <c:v>2004M05</c:v>
                </c:pt>
                <c:pt idx="149">
                  <c:v>2004M06</c:v>
                </c:pt>
                <c:pt idx="150">
                  <c:v>2004M07</c:v>
                </c:pt>
                <c:pt idx="151">
                  <c:v>2004M08</c:v>
                </c:pt>
                <c:pt idx="152">
                  <c:v>2004M09</c:v>
                </c:pt>
                <c:pt idx="153">
                  <c:v>2004M10</c:v>
                </c:pt>
                <c:pt idx="154">
                  <c:v>2004M11</c:v>
                </c:pt>
                <c:pt idx="155">
                  <c:v>2004M12</c:v>
                </c:pt>
                <c:pt idx="156">
                  <c:v>2005M01</c:v>
                </c:pt>
                <c:pt idx="157">
                  <c:v>2005M02</c:v>
                </c:pt>
                <c:pt idx="158">
                  <c:v>2005M03</c:v>
                </c:pt>
                <c:pt idx="159">
                  <c:v>2005M04</c:v>
                </c:pt>
                <c:pt idx="160">
                  <c:v>2005M05</c:v>
                </c:pt>
                <c:pt idx="161">
                  <c:v>2005M06</c:v>
                </c:pt>
                <c:pt idx="162">
                  <c:v>2005M07</c:v>
                </c:pt>
                <c:pt idx="163">
                  <c:v>2005M08</c:v>
                </c:pt>
                <c:pt idx="164">
                  <c:v>2005M09</c:v>
                </c:pt>
                <c:pt idx="165">
                  <c:v>2005M10</c:v>
                </c:pt>
                <c:pt idx="166">
                  <c:v>2005M11</c:v>
                </c:pt>
                <c:pt idx="167">
                  <c:v>2005M12</c:v>
                </c:pt>
                <c:pt idx="168">
                  <c:v>2006M01</c:v>
                </c:pt>
                <c:pt idx="169">
                  <c:v>2006M02</c:v>
                </c:pt>
                <c:pt idx="170">
                  <c:v>2006M03</c:v>
                </c:pt>
                <c:pt idx="171">
                  <c:v>2006M04</c:v>
                </c:pt>
                <c:pt idx="172">
                  <c:v>2006M05</c:v>
                </c:pt>
                <c:pt idx="173">
                  <c:v>2006M06</c:v>
                </c:pt>
                <c:pt idx="174">
                  <c:v>2006M07</c:v>
                </c:pt>
                <c:pt idx="175">
                  <c:v>2006M08</c:v>
                </c:pt>
                <c:pt idx="176">
                  <c:v>2006M09</c:v>
                </c:pt>
                <c:pt idx="177">
                  <c:v>2006M10</c:v>
                </c:pt>
                <c:pt idx="178">
                  <c:v>2006M11</c:v>
                </c:pt>
                <c:pt idx="179">
                  <c:v>2006M12</c:v>
                </c:pt>
                <c:pt idx="180">
                  <c:v>2007M01</c:v>
                </c:pt>
                <c:pt idx="181">
                  <c:v>2007M02</c:v>
                </c:pt>
                <c:pt idx="182">
                  <c:v>2007M03</c:v>
                </c:pt>
                <c:pt idx="183">
                  <c:v>2007M04</c:v>
                </c:pt>
                <c:pt idx="184">
                  <c:v>2007M05</c:v>
                </c:pt>
                <c:pt idx="185">
                  <c:v>2007M06</c:v>
                </c:pt>
                <c:pt idx="186">
                  <c:v>2007M07</c:v>
                </c:pt>
                <c:pt idx="187">
                  <c:v>2007M08</c:v>
                </c:pt>
                <c:pt idx="188">
                  <c:v>2007M09</c:v>
                </c:pt>
                <c:pt idx="189">
                  <c:v>2007M10</c:v>
                </c:pt>
                <c:pt idx="190">
                  <c:v>2007M11</c:v>
                </c:pt>
                <c:pt idx="191">
                  <c:v>2007M12</c:v>
                </c:pt>
                <c:pt idx="192">
                  <c:v>2008M01</c:v>
                </c:pt>
                <c:pt idx="193">
                  <c:v>2008M02</c:v>
                </c:pt>
                <c:pt idx="194">
                  <c:v>2008M03</c:v>
                </c:pt>
                <c:pt idx="195">
                  <c:v>2008M04</c:v>
                </c:pt>
                <c:pt idx="196">
                  <c:v>2008M05</c:v>
                </c:pt>
                <c:pt idx="197">
                  <c:v>2008M06</c:v>
                </c:pt>
                <c:pt idx="198">
                  <c:v>2008M07</c:v>
                </c:pt>
                <c:pt idx="199">
                  <c:v>2008M08</c:v>
                </c:pt>
                <c:pt idx="200">
                  <c:v>2008M09</c:v>
                </c:pt>
                <c:pt idx="201">
                  <c:v>2008M10</c:v>
                </c:pt>
                <c:pt idx="202">
                  <c:v>2008M11</c:v>
                </c:pt>
                <c:pt idx="203">
                  <c:v>2008M12</c:v>
                </c:pt>
                <c:pt idx="204">
                  <c:v>2009M01</c:v>
                </c:pt>
                <c:pt idx="205">
                  <c:v>2009M02</c:v>
                </c:pt>
                <c:pt idx="206">
                  <c:v>2009M03</c:v>
                </c:pt>
                <c:pt idx="207">
                  <c:v>2009M04</c:v>
                </c:pt>
                <c:pt idx="208">
                  <c:v>2009M05</c:v>
                </c:pt>
                <c:pt idx="209">
                  <c:v>2009M06</c:v>
                </c:pt>
                <c:pt idx="210">
                  <c:v>2009M07</c:v>
                </c:pt>
                <c:pt idx="211">
                  <c:v>2009M08</c:v>
                </c:pt>
                <c:pt idx="212">
                  <c:v>2009M09</c:v>
                </c:pt>
                <c:pt idx="213">
                  <c:v>2009M10</c:v>
                </c:pt>
                <c:pt idx="214">
                  <c:v>2009M11</c:v>
                </c:pt>
                <c:pt idx="215">
                  <c:v>2009M12</c:v>
                </c:pt>
                <c:pt idx="216">
                  <c:v>2010M01</c:v>
                </c:pt>
                <c:pt idx="217">
                  <c:v>2010M02</c:v>
                </c:pt>
                <c:pt idx="218">
                  <c:v>2010M03</c:v>
                </c:pt>
              </c:strCache>
            </c:strRef>
          </c:cat>
          <c:val>
            <c:numRef>
              <c:f>Datos!$F$9:$F$227</c:f>
              <c:numCache>
                <c:formatCode>General</c:formatCode>
                <c:ptCount val="219"/>
                <c:pt idx="0">
                  <c:v>1113</c:v>
                </c:pt>
                <c:pt idx="1">
                  <c:v>1015</c:v>
                </c:pt>
                <c:pt idx="2">
                  <c:v>997</c:v>
                </c:pt>
                <c:pt idx="3">
                  <c:v>913</c:v>
                </c:pt>
                <c:pt idx="4">
                  <c:v>918</c:v>
                </c:pt>
                <c:pt idx="5">
                  <c:v>880</c:v>
                </c:pt>
                <c:pt idx="6">
                  <c:v>978</c:v>
                </c:pt>
                <c:pt idx="7">
                  <c:v>871</c:v>
                </c:pt>
                <c:pt idx="8">
                  <c:v>927</c:v>
                </c:pt>
                <c:pt idx="9">
                  <c:v>939</c:v>
                </c:pt>
                <c:pt idx="10">
                  <c:v>930</c:v>
                </c:pt>
                <c:pt idx="11">
                  <c:v>979</c:v>
                </c:pt>
                <c:pt idx="12">
                  <c:v>1061</c:v>
                </c:pt>
                <c:pt idx="13">
                  <c:v>976</c:v>
                </c:pt>
                <c:pt idx="14">
                  <c:v>1018</c:v>
                </c:pt>
                <c:pt idx="15">
                  <c:v>896</c:v>
                </c:pt>
                <c:pt idx="16">
                  <c:v>909</c:v>
                </c:pt>
                <c:pt idx="17">
                  <c:v>919</c:v>
                </c:pt>
                <c:pt idx="18">
                  <c:v>975</c:v>
                </c:pt>
                <c:pt idx="19">
                  <c:v>882</c:v>
                </c:pt>
                <c:pt idx="20">
                  <c:v>920</c:v>
                </c:pt>
                <c:pt idx="21">
                  <c:v>949</c:v>
                </c:pt>
                <c:pt idx="22">
                  <c:v>985</c:v>
                </c:pt>
                <c:pt idx="23">
                  <c:v>1021</c:v>
                </c:pt>
                <c:pt idx="24">
                  <c:v>1072</c:v>
                </c:pt>
                <c:pt idx="25">
                  <c:v>994</c:v>
                </c:pt>
                <c:pt idx="26">
                  <c:v>991</c:v>
                </c:pt>
                <c:pt idx="27">
                  <c:v>952</c:v>
                </c:pt>
                <c:pt idx="28">
                  <c:v>959</c:v>
                </c:pt>
                <c:pt idx="29">
                  <c:v>984</c:v>
                </c:pt>
                <c:pt idx="30">
                  <c:v>1056</c:v>
                </c:pt>
                <c:pt idx="31">
                  <c:v>958</c:v>
                </c:pt>
                <c:pt idx="32">
                  <c:v>984</c:v>
                </c:pt>
                <c:pt idx="33">
                  <c:v>978</c:v>
                </c:pt>
                <c:pt idx="34">
                  <c:v>1002</c:v>
                </c:pt>
                <c:pt idx="35">
                  <c:v>1074</c:v>
                </c:pt>
                <c:pt idx="36">
                  <c:v>1139</c:v>
                </c:pt>
                <c:pt idx="37">
                  <c:v>989</c:v>
                </c:pt>
                <c:pt idx="38">
                  <c:v>1087</c:v>
                </c:pt>
                <c:pt idx="39">
                  <c:v>973</c:v>
                </c:pt>
                <c:pt idx="40">
                  <c:v>1020</c:v>
                </c:pt>
                <c:pt idx="41">
                  <c:v>1024</c:v>
                </c:pt>
                <c:pt idx="42">
                  <c:v>1081</c:v>
                </c:pt>
                <c:pt idx="43">
                  <c:v>994</c:v>
                </c:pt>
                <c:pt idx="44">
                  <c:v>1011</c:v>
                </c:pt>
                <c:pt idx="45">
                  <c:v>1019</c:v>
                </c:pt>
                <c:pt idx="46">
                  <c:v>1034</c:v>
                </c:pt>
                <c:pt idx="47">
                  <c:v>1087</c:v>
                </c:pt>
                <c:pt idx="48">
                  <c:v>1133</c:v>
                </c:pt>
                <c:pt idx="49">
                  <c:v>1106</c:v>
                </c:pt>
                <c:pt idx="50">
                  <c:v>1109</c:v>
                </c:pt>
                <c:pt idx="51">
                  <c:v>986</c:v>
                </c:pt>
                <c:pt idx="52">
                  <c:v>1032</c:v>
                </c:pt>
                <c:pt idx="53">
                  <c:v>1030</c:v>
                </c:pt>
                <c:pt idx="54">
                  <c:v>1116</c:v>
                </c:pt>
                <c:pt idx="55">
                  <c:v>1007</c:v>
                </c:pt>
                <c:pt idx="56">
                  <c:v>1021</c:v>
                </c:pt>
                <c:pt idx="57">
                  <c:v>1064</c:v>
                </c:pt>
                <c:pt idx="58">
                  <c:v>1086</c:v>
                </c:pt>
                <c:pt idx="59">
                  <c:v>1132</c:v>
                </c:pt>
                <c:pt idx="60">
                  <c:v>1206</c:v>
                </c:pt>
                <c:pt idx="61">
                  <c:v>1027</c:v>
                </c:pt>
                <c:pt idx="62">
                  <c:v>1063</c:v>
                </c:pt>
                <c:pt idx="63">
                  <c:v>1064</c:v>
                </c:pt>
                <c:pt idx="64">
                  <c:v>1081</c:v>
                </c:pt>
                <c:pt idx="65">
                  <c:v>1078</c:v>
                </c:pt>
                <c:pt idx="66">
                  <c:v>1142</c:v>
                </c:pt>
                <c:pt idx="67">
                  <c:v>1074</c:v>
                </c:pt>
                <c:pt idx="68">
                  <c:v>1126</c:v>
                </c:pt>
                <c:pt idx="69">
                  <c:v>1133</c:v>
                </c:pt>
                <c:pt idx="70">
                  <c:v>1137</c:v>
                </c:pt>
                <c:pt idx="71">
                  <c:v>1214</c:v>
                </c:pt>
                <c:pt idx="72">
                  <c:v>1245</c:v>
                </c:pt>
                <c:pt idx="73">
                  <c:v>1126</c:v>
                </c:pt>
                <c:pt idx="74">
                  <c:v>1185</c:v>
                </c:pt>
                <c:pt idx="75">
                  <c:v>1130</c:v>
                </c:pt>
                <c:pt idx="76">
                  <c:v>1133</c:v>
                </c:pt>
                <c:pt idx="77">
                  <c:v>1164</c:v>
                </c:pt>
                <c:pt idx="78">
                  <c:v>1263</c:v>
                </c:pt>
                <c:pt idx="79">
                  <c:v>1150</c:v>
                </c:pt>
                <c:pt idx="80">
                  <c:v>1176</c:v>
                </c:pt>
                <c:pt idx="81">
                  <c:v>1187</c:v>
                </c:pt>
                <c:pt idx="82">
                  <c:v>1212</c:v>
                </c:pt>
                <c:pt idx="83">
                  <c:v>1317</c:v>
                </c:pt>
                <c:pt idx="84">
                  <c:v>1333</c:v>
                </c:pt>
                <c:pt idx="85">
                  <c:v>1236</c:v>
                </c:pt>
                <c:pt idx="86">
                  <c:v>1276</c:v>
                </c:pt>
                <c:pt idx="87">
                  <c:v>1167</c:v>
                </c:pt>
                <c:pt idx="88">
                  <c:v>1219</c:v>
                </c:pt>
                <c:pt idx="89">
                  <c:v>1252</c:v>
                </c:pt>
                <c:pt idx="90">
                  <c:v>1352</c:v>
                </c:pt>
                <c:pt idx="91">
                  <c:v>1228</c:v>
                </c:pt>
                <c:pt idx="92">
                  <c:v>1251</c:v>
                </c:pt>
                <c:pt idx="93">
                  <c:v>1248</c:v>
                </c:pt>
                <c:pt idx="94">
                  <c:v>1343</c:v>
                </c:pt>
                <c:pt idx="95">
                  <c:v>1404</c:v>
                </c:pt>
                <c:pt idx="96">
                  <c:v>1471</c:v>
                </c:pt>
                <c:pt idx="97">
                  <c:v>1298</c:v>
                </c:pt>
                <c:pt idx="98">
                  <c:v>1358</c:v>
                </c:pt>
                <c:pt idx="99">
                  <c:v>1261</c:v>
                </c:pt>
                <c:pt idx="100">
                  <c:v>1296</c:v>
                </c:pt>
                <c:pt idx="101">
                  <c:v>1337</c:v>
                </c:pt>
                <c:pt idx="102">
                  <c:v>1381</c:v>
                </c:pt>
                <c:pt idx="103">
                  <c:v>1309</c:v>
                </c:pt>
                <c:pt idx="104">
                  <c:v>1335</c:v>
                </c:pt>
                <c:pt idx="105">
                  <c:v>1331</c:v>
                </c:pt>
                <c:pt idx="106">
                  <c:v>1403</c:v>
                </c:pt>
                <c:pt idx="107">
                  <c:v>1427</c:v>
                </c:pt>
                <c:pt idx="108">
                  <c:v>1529</c:v>
                </c:pt>
                <c:pt idx="109">
                  <c:v>1381</c:v>
                </c:pt>
                <c:pt idx="110">
                  <c:v>1446</c:v>
                </c:pt>
                <c:pt idx="111">
                  <c:v>1310</c:v>
                </c:pt>
                <c:pt idx="112">
                  <c:v>1405</c:v>
                </c:pt>
                <c:pt idx="113">
                  <c:v>1436</c:v>
                </c:pt>
                <c:pt idx="114">
                  <c:v>1490</c:v>
                </c:pt>
                <c:pt idx="115">
                  <c:v>1419</c:v>
                </c:pt>
                <c:pt idx="116">
                  <c:v>1394</c:v>
                </c:pt>
                <c:pt idx="117">
                  <c:v>1415</c:v>
                </c:pt>
                <c:pt idx="118">
                  <c:v>1492</c:v>
                </c:pt>
                <c:pt idx="119">
                  <c:v>1573</c:v>
                </c:pt>
                <c:pt idx="120">
                  <c:v>1616</c:v>
                </c:pt>
                <c:pt idx="121">
                  <c:v>1424</c:v>
                </c:pt>
                <c:pt idx="122">
                  <c:v>1483</c:v>
                </c:pt>
                <c:pt idx="123">
                  <c:v>1433</c:v>
                </c:pt>
                <c:pt idx="124">
                  <c:v>1450</c:v>
                </c:pt>
                <c:pt idx="125">
                  <c:v>1463</c:v>
                </c:pt>
                <c:pt idx="126">
                  <c:v>1555</c:v>
                </c:pt>
                <c:pt idx="127">
                  <c:v>1406</c:v>
                </c:pt>
                <c:pt idx="128">
                  <c:v>1434</c:v>
                </c:pt>
                <c:pt idx="129">
                  <c:v>1492</c:v>
                </c:pt>
                <c:pt idx="130">
                  <c:v>1497</c:v>
                </c:pt>
                <c:pt idx="131">
                  <c:v>1552</c:v>
                </c:pt>
                <c:pt idx="132">
                  <c:v>1691</c:v>
                </c:pt>
                <c:pt idx="133">
                  <c:v>1570</c:v>
                </c:pt>
                <c:pt idx="134">
                  <c:v>1554</c:v>
                </c:pt>
                <c:pt idx="135">
                  <c:v>1438</c:v>
                </c:pt>
                <c:pt idx="136">
                  <c:v>1499</c:v>
                </c:pt>
                <c:pt idx="137">
                  <c:v>1596</c:v>
                </c:pt>
                <c:pt idx="138">
                  <c:v>1695</c:v>
                </c:pt>
                <c:pt idx="139">
                  <c:v>1589</c:v>
                </c:pt>
                <c:pt idx="140">
                  <c:v>1542</c:v>
                </c:pt>
                <c:pt idx="141">
                  <c:v>1585</c:v>
                </c:pt>
                <c:pt idx="142">
                  <c:v>1587</c:v>
                </c:pt>
                <c:pt idx="143">
                  <c:v>1691</c:v>
                </c:pt>
                <c:pt idx="144">
                  <c:v>1711</c:v>
                </c:pt>
                <c:pt idx="145">
                  <c:v>1640</c:v>
                </c:pt>
                <c:pt idx="146">
                  <c:v>1733</c:v>
                </c:pt>
                <c:pt idx="147">
                  <c:v>1544</c:v>
                </c:pt>
                <c:pt idx="148">
                  <c:v>1566</c:v>
                </c:pt>
                <c:pt idx="149">
                  <c:v>1634</c:v>
                </c:pt>
                <c:pt idx="150">
                  <c:v>1747</c:v>
                </c:pt>
                <c:pt idx="151">
                  <c:v>1619</c:v>
                </c:pt>
                <c:pt idx="152">
                  <c:v>1640</c:v>
                </c:pt>
                <c:pt idx="153">
                  <c:v>1617</c:v>
                </c:pt>
                <c:pt idx="154">
                  <c:v>1694</c:v>
                </c:pt>
                <c:pt idx="155">
                  <c:v>1770</c:v>
                </c:pt>
                <c:pt idx="156">
                  <c:v>1880</c:v>
                </c:pt>
                <c:pt idx="157">
                  <c:v>1762</c:v>
                </c:pt>
                <c:pt idx="158">
                  <c:v>1782</c:v>
                </c:pt>
                <c:pt idx="159">
                  <c:v>1614</c:v>
                </c:pt>
                <c:pt idx="160">
                  <c:v>1631</c:v>
                </c:pt>
                <c:pt idx="161">
                  <c:v>1741</c:v>
                </c:pt>
                <c:pt idx="162">
                  <c:v>1829</c:v>
                </c:pt>
                <c:pt idx="163">
                  <c:v>1677</c:v>
                </c:pt>
                <c:pt idx="164">
                  <c:v>1664</c:v>
                </c:pt>
                <c:pt idx="165">
                  <c:v>1645</c:v>
                </c:pt>
                <c:pt idx="166">
                  <c:v>1743</c:v>
                </c:pt>
                <c:pt idx="167">
                  <c:v>1899</c:v>
                </c:pt>
                <c:pt idx="168">
                  <c:v>1970</c:v>
                </c:pt>
                <c:pt idx="169">
                  <c:v>1787</c:v>
                </c:pt>
                <c:pt idx="170">
                  <c:v>1847</c:v>
                </c:pt>
                <c:pt idx="171">
                  <c:v>1584</c:v>
                </c:pt>
                <c:pt idx="172">
                  <c:v>1724</c:v>
                </c:pt>
                <c:pt idx="173">
                  <c:v>1765</c:v>
                </c:pt>
                <c:pt idx="174">
                  <c:v>1948</c:v>
                </c:pt>
                <c:pt idx="175">
                  <c:v>1755</c:v>
                </c:pt>
                <c:pt idx="176">
                  <c:v>1769</c:v>
                </c:pt>
                <c:pt idx="177">
                  <c:v>1735</c:v>
                </c:pt>
                <c:pt idx="178">
                  <c:v>1735</c:v>
                </c:pt>
                <c:pt idx="179">
                  <c:v>1924</c:v>
                </c:pt>
                <c:pt idx="180">
                  <c:v>2026</c:v>
                </c:pt>
                <c:pt idx="181">
                  <c:v>1783</c:v>
                </c:pt>
                <c:pt idx="182">
                  <c:v>1905</c:v>
                </c:pt>
                <c:pt idx="183">
                  <c:v>1718</c:v>
                </c:pt>
                <c:pt idx="184">
                  <c:v>1771</c:v>
                </c:pt>
                <c:pt idx="185">
                  <c:v>1785</c:v>
                </c:pt>
                <c:pt idx="186">
                  <c:v>1718</c:v>
                </c:pt>
                <c:pt idx="187">
                  <c:v>1771</c:v>
                </c:pt>
                <c:pt idx="188">
                  <c:v>1785</c:v>
                </c:pt>
                <c:pt idx="189">
                  <c:v>1793</c:v>
                </c:pt>
                <c:pt idx="190">
                  <c:v>1891</c:v>
                </c:pt>
                <c:pt idx="191">
                  <c:v>1989</c:v>
                </c:pt>
                <c:pt idx="192">
                  <c:v>2037</c:v>
                </c:pt>
                <c:pt idx="193">
                  <c:v>1879</c:v>
                </c:pt>
                <c:pt idx="194">
                  <c:v>1871</c:v>
                </c:pt>
                <c:pt idx="195">
                  <c:v>1801</c:v>
                </c:pt>
                <c:pt idx="196">
                  <c:v>1762</c:v>
                </c:pt>
                <c:pt idx="197">
                  <c:v>1772</c:v>
                </c:pt>
                <c:pt idx="198">
                  <c:v>1952</c:v>
                </c:pt>
                <c:pt idx="199">
                  <c:v>1835</c:v>
                </c:pt>
                <c:pt idx="200">
                  <c:v>1780</c:v>
                </c:pt>
                <c:pt idx="201">
                  <c:v>1778</c:v>
                </c:pt>
                <c:pt idx="202">
                  <c:v>1845</c:v>
                </c:pt>
                <c:pt idx="203">
                  <c:v>1941</c:v>
                </c:pt>
                <c:pt idx="204">
                  <c:v>1967</c:v>
                </c:pt>
                <c:pt idx="205">
                  <c:v>1731</c:v>
                </c:pt>
                <c:pt idx="206">
                  <c:v>1742</c:v>
                </c:pt>
                <c:pt idx="207">
                  <c:v>1603</c:v>
                </c:pt>
                <c:pt idx="208">
                  <c:v>1634</c:v>
                </c:pt>
                <c:pt idx="209">
                  <c:v>1713</c:v>
                </c:pt>
                <c:pt idx="210">
                  <c:v>1882</c:v>
                </c:pt>
                <c:pt idx="211">
                  <c:v>1778</c:v>
                </c:pt>
                <c:pt idx="212">
                  <c:v>1706</c:v>
                </c:pt>
                <c:pt idx="213">
                  <c:v>1690</c:v>
                </c:pt>
                <c:pt idx="214">
                  <c:v>1653</c:v>
                </c:pt>
                <c:pt idx="215">
                  <c:v>1910</c:v>
                </c:pt>
                <c:pt idx="216">
                  <c:v>1932</c:v>
                </c:pt>
                <c:pt idx="217">
                  <c:v>1780</c:v>
                </c:pt>
                <c:pt idx="218">
                  <c:v>1859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53152"/>
        <c:axId val="94962432"/>
      </c:lineChart>
      <c:catAx>
        <c:axId val="95153152"/>
        <c:scaling>
          <c:orientation val="minMax"/>
        </c:scaling>
        <c:delete val="0"/>
        <c:axPos val="b"/>
        <c:majorTickMark val="none"/>
        <c:minorTickMark val="none"/>
        <c:tickLblPos val="nextTo"/>
        <c:crossAx val="94962432"/>
        <c:crosses val="autoZero"/>
        <c:auto val="1"/>
        <c:lblAlgn val="ctr"/>
        <c:lblOffset val="100"/>
        <c:noMultiLvlLbl val="0"/>
      </c:catAx>
      <c:valAx>
        <c:axId val="94962432"/>
        <c:scaling>
          <c:orientation val="minMax"/>
          <c:max val="2200"/>
          <c:min val="80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5153152"/>
        <c:crosses val="autoZero"/>
        <c:crossBetween val="between"/>
      </c:val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Gas!$B$1</c:f>
              <c:strCache>
                <c:ptCount val="1"/>
                <c:pt idx="0">
                  <c:v>Dato</c:v>
                </c:pt>
              </c:strCache>
            </c:strRef>
          </c:tx>
          <c:cat>
            <c:strRef>
              <c:f>Gas!$A$2:$A$220</c:f>
              <c:strCache>
                <c:ptCount val="219"/>
                <c:pt idx="0">
                  <c:v>1992M01</c:v>
                </c:pt>
                <c:pt idx="1">
                  <c:v>1992M02</c:v>
                </c:pt>
                <c:pt idx="2">
                  <c:v>1992M03</c:v>
                </c:pt>
                <c:pt idx="3">
                  <c:v>1992M04</c:v>
                </c:pt>
                <c:pt idx="4">
                  <c:v>1992M05</c:v>
                </c:pt>
                <c:pt idx="5">
                  <c:v>1992M06</c:v>
                </c:pt>
                <c:pt idx="6">
                  <c:v>1992M07</c:v>
                </c:pt>
                <c:pt idx="7">
                  <c:v>1992M08</c:v>
                </c:pt>
                <c:pt idx="8">
                  <c:v>1992M09</c:v>
                </c:pt>
                <c:pt idx="9">
                  <c:v>1992M10</c:v>
                </c:pt>
                <c:pt idx="10">
                  <c:v>1992M11</c:v>
                </c:pt>
                <c:pt idx="11">
                  <c:v>1992M12</c:v>
                </c:pt>
                <c:pt idx="12">
                  <c:v>1993M01</c:v>
                </c:pt>
                <c:pt idx="13">
                  <c:v>1993M02</c:v>
                </c:pt>
                <c:pt idx="14">
                  <c:v>1993M03</c:v>
                </c:pt>
                <c:pt idx="15">
                  <c:v>1993M04</c:v>
                </c:pt>
                <c:pt idx="16">
                  <c:v>1993M05</c:v>
                </c:pt>
                <c:pt idx="17">
                  <c:v>1993M06</c:v>
                </c:pt>
                <c:pt idx="18">
                  <c:v>1993M07</c:v>
                </c:pt>
                <c:pt idx="19">
                  <c:v>1993M08</c:v>
                </c:pt>
                <c:pt idx="20">
                  <c:v>1993M09</c:v>
                </c:pt>
                <c:pt idx="21">
                  <c:v>1993M10</c:v>
                </c:pt>
                <c:pt idx="22">
                  <c:v>1993M11</c:v>
                </c:pt>
                <c:pt idx="23">
                  <c:v>1993M12</c:v>
                </c:pt>
                <c:pt idx="24">
                  <c:v>1994M01</c:v>
                </c:pt>
                <c:pt idx="25">
                  <c:v>1994M02</c:v>
                </c:pt>
                <c:pt idx="26">
                  <c:v>1994M03</c:v>
                </c:pt>
                <c:pt idx="27">
                  <c:v>1994M04</c:v>
                </c:pt>
                <c:pt idx="28">
                  <c:v>1994M05</c:v>
                </c:pt>
                <c:pt idx="29">
                  <c:v>1994M06</c:v>
                </c:pt>
                <c:pt idx="30">
                  <c:v>1994M07</c:v>
                </c:pt>
                <c:pt idx="31">
                  <c:v>1994M08</c:v>
                </c:pt>
                <c:pt idx="32">
                  <c:v>1994M09</c:v>
                </c:pt>
                <c:pt idx="33">
                  <c:v>1994M10</c:v>
                </c:pt>
                <c:pt idx="34">
                  <c:v>1994M11</c:v>
                </c:pt>
                <c:pt idx="35">
                  <c:v>1994M12</c:v>
                </c:pt>
                <c:pt idx="36">
                  <c:v>1995M01</c:v>
                </c:pt>
                <c:pt idx="37">
                  <c:v>1995M02</c:v>
                </c:pt>
                <c:pt idx="38">
                  <c:v>1995M03</c:v>
                </c:pt>
                <c:pt idx="39">
                  <c:v>1995M04</c:v>
                </c:pt>
                <c:pt idx="40">
                  <c:v>1995M05</c:v>
                </c:pt>
                <c:pt idx="41">
                  <c:v>1995M06</c:v>
                </c:pt>
                <c:pt idx="42">
                  <c:v>1995M07</c:v>
                </c:pt>
                <c:pt idx="43">
                  <c:v>1995M08</c:v>
                </c:pt>
                <c:pt idx="44">
                  <c:v>1995M09</c:v>
                </c:pt>
                <c:pt idx="45">
                  <c:v>1995M10</c:v>
                </c:pt>
                <c:pt idx="46">
                  <c:v>1995M11</c:v>
                </c:pt>
                <c:pt idx="47">
                  <c:v>1995M12</c:v>
                </c:pt>
                <c:pt idx="48">
                  <c:v>1996M01</c:v>
                </c:pt>
                <c:pt idx="49">
                  <c:v>1996M02</c:v>
                </c:pt>
                <c:pt idx="50">
                  <c:v>1996M03</c:v>
                </c:pt>
                <c:pt idx="51">
                  <c:v>1996M04</c:v>
                </c:pt>
                <c:pt idx="52">
                  <c:v>1996M05</c:v>
                </c:pt>
                <c:pt idx="53">
                  <c:v>1996M06</c:v>
                </c:pt>
                <c:pt idx="54">
                  <c:v>1996M07</c:v>
                </c:pt>
                <c:pt idx="55">
                  <c:v>1996M08</c:v>
                </c:pt>
                <c:pt idx="56">
                  <c:v>1996M09</c:v>
                </c:pt>
                <c:pt idx="57">
                  <c:v>1996M10</c:v>
                </c:pt>
                <c:pt idx="58">
                  <c:v>1996M11</c:v>
                </c:pt>
                <c:pt idx="59">
                  <c:v>1996M12</c:v>
                </c:pt>
                <c:pt idx="60">
                  <c:v>1997M01</c:v>
                </c:pt>
                <c:pt idx="61">
                  <c:v>1997M02</c:v>
                </c:pt>
                <c:pt idx="62">
                  <c:v>1997M03</c:v>
                </c:pt>
                <c:pt idx="63">
                  <c:v>1997M04</c:v>
                </c:pt>
                <c:pt idx="64">
                  <c:v>1997M05</c:v>
                </c:pt>
                <c:pt idx="65">
                  <c:v>1997M06</c:v>
                </c:pt>
                <c:pt idx="66">
                  <c:v>1997M07</c:v>
                </c:pt>
                <c:pt idx="67">
                  <c:v>1997M08</c:v>
                </c:pt>
                <c:pt idx="68">
                  <c:v>1997M09</c:v>
                </c:pt>
                <c:pt idx="69">
                  <c:v>1997M10</c:v>
                </c:pt>
                <c:pt idx="70">
                  <c:v>1997M11</c:v>
                </c:pt>
                <c:pt idx="71">
                  <c:v>1997M12</c:v>
                </c:pt>
                <c:pt idx="72">
                  <c:v>1998M01</c:v>
                </c:pt>
                <c:pt idx="73">
                  <c:v>1998M02</c:v>
                </c:pt>
                <c:pt idx="74">
                  <c:v>1998M03</c:v>
                </c:pt>
                <c:pt idx="75">
                  <c:v>1998M04</c:v>
                </c:pt>
                <c:pt idx="76">
                  <c:v>1998M05</c:v>
                </c:pt>
                <c:pt idx="77">
                  <c:v>1998M06</c:v>
                </c:pt>
                <c:pt idx="78">
                  <c:v>1998M07</c:v>
                </c:pt>
                <c:pt idx="79">
                  <c:v>1998M08</c:v>
                </c:pt>
                <c:pt idx="80">
                  <c:v>1998M09</c:v>
                </c:pt>
                <c:pt idx="81">
                  <c:v>1998M10</c:v>
                </c:pt>
                <c:pt idx="82">
                  <c:v>1998M11</c:v>
                </c:pt>
                <c:pt idx="83">
                  <c:v>1998M12</c:v>
                </c:pt>
                <c:pt idx="84">
                  <c:v>1999M01</c:v>
                </c:pt>
                <c:pt idx="85">
                  <c:v>1999M02</c:v>
                </c:pt>
                <c:pt idx="86">
                  <c:v>1999M03</c:v>
                </c:pt>
                <c:pt idx="87">
                  <c:v>1999M04</c:v>
                </c:pt>
                <c:pt idx="88">
                  <c:v>1999M05</c:v>
                </c:pt>
                <c:pt idx="89">
                  <c:v>1999M06</c:v>
                </c:pt>
                <c:pt idx="90">
                  <c:v>1999M07</c:v>
                </c:pt>
                <c:pt idx="91">
                  <c:v>1999M08</c:v>
                </c:pt>
                <c:pt idx="92">
                  <c:v>1999M09</c:v>
                </c:pt>
                <c:pt idx="93">
                  <c:v>1999M10</c:v>
                </c:pt>
                <c:pt idx="94">
                  <c:v>1999M11</c:v>
                </c:pt>
                <c:pt idx="95">
                  <c:v>1999M12</c:v>
                </c:pt>
                <c:pt idx="96">
                  <c:v>2000M01</c:v>
                </c:pt>
                <c:pt idx="97">
                  <c:v>2000M02</c:v>
                </c:pt>
                <c:pt idx="98">
                  <c:v>2000M03</c:v>
                </c:pt>
                <c:pt idx="99">
                  <c:v>2000M04</c:v>
                </c:pt>
                <c:pt idx="100">
                  <c:v>2000M05</c:v>
                </c:pt>
                <c:pt idx="101">
                  <c:v>2000M06</c:v>
                </c:pt>
                <c:pt idx="102">
                  <c:v>2000M07</c:v>
                </c:pt>
                <c:pt idx="103">
                  <c:v>2000M08</c:v>
                </c:pt>
                <c:pt idx="104">
                  <c:v>2000M09</c:v>
                </c:pt>
                <c:pt idx="105">
                  <c:v>2000M10</c:v>
                </c:pt>
                <c:pt idx="106">
                  <c:v>2000M11</c:v>
                </c:pt>
                <c:pt idx="107">
                  <c:v>2000M12</c:v>
                </c:pt>
                <c:pt idx="108">
                  <c:v>2001M01</c:v>
                </c:pt>
                <c:pt idx="109">
                  <c:v>2001M02</c:v>
                </c:pt>
                <c:pt idx="110">
                  <c:v>2001M03</c:v>
                </c:pt>
                <c:pt idx="111">
                  <c:v>2001M04</c:v>
                </c:pt>
                <c:pt idx="112">
                  <c:v>2001M05</c:v>
                </c:pt>
                <c:pt idx="113">
                  <c:v>2001M06</c:v>
                </c:pt>
                <c:pt idx="114">
                  <c:v>2001M07</c:v>
                </c:pt>
                <c:pt idx="115">
                  <c:v>2001M08</c:v>
                </c:pt>
                <c:pt idx="116">
                  <c:v>2001M09</c:v>
                </c:pt>
                <c:pt idx="117">
                  <c:v>2001M10</c:v>
                </c:pt>
                <c:pt idx="118">
                  <c:v>2001M11</c:v>
                </c:pt>
                <c:pt idx="119">
                  <c:v>2001M12</c:v>
                </c:pt>
                <c:pt idx="120">
                  <c:v>2002M01</c:v>
                </c:pt>
                <c:pt idx="121">
                  <c:v>2002M02</c:v>
                </c:pt>
                <c:pt idx="122">
                  <c:v>2002M03</c:v>
                </c:pt>
                <c:pt idx="123">
                  <c:v>2002M04</c:v>
                </c:pt>
                <c:pt idx="124">
                  <c:v>2002M05</c:v>
                </c:pt>
                <c:pt idx="125">
                  <c:v>2002M06</c:v>
                </c:pt>
                <c:pt idx="126">
                  <c:v>2002M07</c:v>
                </c:pt>
                <c:pt idx="127">
                  <c:v>2002M08</c:v>
                </c:pt>
                <c:pt idx="128">
                  <c:v>2002M09</c:v>
                </c:pt>
                <c:pt idx="129">
                  <c:v>2002M10</c:v>
                </c:pt>
                <c:pt idx="130">
                  <c:v>2002M11</c:v>
                </c:pt>
                <c:pt idx="131">
                  <c:v>2002M12</c:v>
                </c:pt>
                <c:pt idx="132">
                  <c:v>2003M01</c:v>
                </c:pt>
                <c:pt idx="133">
                  <c:v>2003M02</c:v>
                </c:pt>
                <c:pt idx="134">
                  <c:v>2003M03</c:v>
                </c:pt>
                <c:pt idx="135">
                  <c:v>2003M04</c:v>
                </c:pt>
                <c:pt idx="136">
                  <c:v>2003M05</c:v>
                </c:pt>
                <c:pt idx="137">
                  <c:v>2003M06</c:v>
                </c:pt>
                <c:pt idx="138">
                  <c:v>2003M07</c:v>
                </c:pt>
                <c:pt idx="139">
                  <c:v>2003M08</c:v>
                </c:pt>
                <c:pt idx="140">
                  <c:v>2003M09</c:v>
                </c:pt>
                <c:pt idx="141">
                  <c:v>2003M10</c:v>
                </c:pt>
                <c:pt idx="142">
                  <c:v>2003M11</c:v>
                </c:pt>
                <c:pt idx="143">
                  <c:v>2003M12</c:v>
                </c:pt>
                <c:pt idx="144">
                  <c:v>2004M01</c:v>
                </c:pt>
                <c:pt idx="145">
                  <c:v>2004M02</c:v>
                </c:pt>
                <c:pt idx="146">
                  <c:v>2004M03</c:v>
                </c:pt>
                <c:pt idx="147">
                  <c:v>2004M04</c:v>
                </c:pt>
                <c:pt idx="148">
                  <c:v>2004M05</c:v>
                </c:pt>
                <c:pt idx="149">
                  <c:v>2004M06</c:v>
                </c:pt>
                <c:pt idx="150">
                  <c:v>2004M07</c:v>
                </c:pt>
                <c:pt idx="151">
                  <c:v>2004M08</c:v>
                </c:pt>
                <c:pt idx="152">
                  <c:v>2004M09</c:v>
                </c:pt>
                <c:pt idx="153">
                  <c:v>2004M10</c:v>
                </c:pt>
                <c:pt idx="154">
                  <c:v>2004M11</c:v>
                </c:pt>
                <c:pt idx="155">
                  <c:v>2004M12</c:v>
                </c:pt>
                <c:pt idx="156">
                  <c:v>2005M01</c:v>
                </c:pt>
                <c:pt idx="157">
                  <c:v>2005M02</c:v>
                </c:pt>
                <c:pt idx="158">
                  <c:v>2005M03</c:v>
                </c:pt>
                <c:pt idx="159">
                  <c:v>2005M04</c:v>
                </c:pt>
                <c:pt idx="160">
                  <c:v>2005M05</c:v>
                </c:pt>
                <c:pt idx="161">
                  <c:v>2005M06</c:v>
                </c:pt>
                <c:pt idx="162">
                  <c:v>2005M07</c:v>
                </c:pt>
                <c:pt idx="163">
                  <c:v>2005M08</c:v>
                </c:pt>
                <c:pt idx="164">
                  <c:v>2005M09</c:v>
                </c:pt>
                <c:pt idx="165">
                  <c:v>2005M10</c:v>
                </c:pt>
                <c:pt idx="166">
                  <c:v>2005M11</c:v>
                </c:pt>
                <c:pt idx="167">
                  <c:v>2005M12</c:v>
                </c:pt>
                <c:pt idx="168">
                  <c:v>2006M01</c:v>
                </c:pt>
                <c:pt idx="169">
                  <c:v>2006M02</c:v>
                </c:pt>
                <c:pt idx="170">
                  <c:v>2006M03</c:v>
                </c:pt>
                <c:pt idx="171">
                  <c:v>2006M04</c:v>
                </c:pt>
                <c:pt idx="172">
                  <c:v>2006M05</c:v>
                </c:pt>
                <c:pt idx="173">
                  <c:v>2006M06</c:v>
                </c:pt>
                <c:pt idx="174">
                  <c:v>2006M07</c:v>
                </c:pt>
                <c:pt idx="175">
                  <c:v>2006M08</c:v>
                </c:pt>
                <c:pt idx="176">
                  <c:v>2006M09</c:v>
                </c:pt>
                <c:pt idx="177">
                  <c:v>2006M10</c:v>
                </c:pt>
                <c:pt idx="178">
                  <c:v>2006M11</c:v>
                </c:pt>
                <c:pt idx="179">
                  <c:v>2006M12</c:v>
                </c:pt>
                <c:pt idx="180">
                  <c:v>2007M01</c:v>
                </c:pt>
                <c:pt idx="181">
                  <c:v>2007M02</c:v>
                </c:pt>
                <c:pt idx="182">
                  <c:v>2007M03</c:v>
                </c:pt>
                <c:pt idx="183">
                  <c:v>2007M04</c:v>
                </c:pt>
                <c:pt idx="184">
                  <c:v>2007M05</c:v>
                </c:pt>
                <c:pt idx="185">
                  <c:v>2007M06</c:v>
                </c:pt>
                <c:pt idx="186">
                  <c:v>2007M07</c:v>
                </c:pt>
                <c:pt idx="187">
                  <c:v>2007M08</c:v>
                </c:pt>
                <c:pt idx="188">
                  <c:v>2007M09</c:v>
                </c:pt>
                <c:pt idx="189">
                  <c:v>2007M10</c:v>
                </c:pt>
                <c:pt idx="190">
                  <c:v>2007M11</c:v>
                </c:pt>
                <c:pt idx="191">
                  <c:v>2007M12</c:v>
                </c:pt>
                <c:pt idx="192">
                  <c:v>2008M01</c:v>
                </c:pt>
                <c:pt idx="193">
                  <c:v>2008M02</c:v>
                </c:pt>
                <c:pt idx="194">
                  <c:v>2008M03</c:v>
                </c:pt>
                <c:pt idx="195">
                  <c:v>2008M04</c:v>
                </c:pt>
                <c:pt idx="196">
                  <c:v>2008M05</c:v>
                </c:pt>
                <c:pt idx="197">
                  <c:v>2008M06</c:v>
                </c:pt>
                <c:pt idx="198">
                  <c:v>2008M07</c:v>
                </c:pt>
                <c:pt idx="199">
                  <c:v>2008M08</c:v>
                </c:pt>
                <c:pt idx="200">
                  <c:v>2008M09</c:v>
                </c:pt>
                <c:pt idx="201">
                  <c:v>2008M10</c:v>
                </c:pt>
                <c:pt idx="202">
                  <c:v>2008M11</c:v>
                </c:pt>
                <c:pt idx="203">
                  <c:v>2008M12</c:v>
                </c:pt>
                <c:pt idx="204">
                  <c:v>2009M01</c:v>
                </c:pt>
                <c:pt idx="205">
                  <c:v>2009M02</c:v>
                </c:pt>
                <c:pt idx="206">
                  <c:v>2009M03</c:v>
                </c:pt>
                <c:pt idx="207">
                  <c:v>2009M04</c:v>
                </c:pt>
                <c:pt idx="208">
                  <c:v>2009M05</c:v>
                </c:pt>
                <c:pt idx="209">
                  <c:v>2009M06</c:v>
                </c:pt>
                <c:pt idx="210">
                  <c:v>2009M07</c:v>
                </c:pt>
                <c:pt idx="211">
                  <c:v>2009M08</c:v>
                </c:pt>
                <c:pt idx="212">
                  <c:v>2009M09</c:v>
                </c:pt>
                <c:pt idx="213">
                  <c:v>2009M10</c:v>
                </c:pt>
                <c:pt idx="214">
                  <c:v>2009M11</c:v>
                </c:pt>
                <c:pt idx="215">
                  <c:v>2009M12</c:v>
                </c:pt>
                <c:pt idx="216">
                  <c:v>2010M01</c:v>
                </c:pt>
                <c:pt idx="217">
                  <c:v>2010M02</c:v>
                </c:pt>
                <c:pt idx="218">
                  <c:v>2010M03</c:v>
                </c:pt>
              </c:strCache>
            </c:strRef>
          </c:cat>
          <c:val>
            <c:numRef>
              <c:f>Gas!$B$2:$B$220</c:f>
              <c:numCache>
                <c:formatCode>General</c:formatCode>
                <c:ptCount val="219"/>
                <c:pt idx="0">
                  <c:v>587</c:v>
                </c:pt>
                <c:pt idx="1">
                  <c:v>520</c:v>
                </c:pt>
                <c:pt idx="2">
                  <c:v>495</c:v>
                </c:pt>
                <c:pt idx="3">
                  <c:v>454</c:v>
                </c:pt>
                <c:pt idx="4">
                  <c:v>417</c:v>
                </c:pt>
                <c:pt idx="5">
                  <c:v>398</c:v>
                </c:pt>
                <c:pt idx="6">
                  <c:v>366</c:v>
                </c:pt>
                <c:pt idx="7">
                  <c:v>255</c:v>
                </c:pt>
                <c:pt idx="8">
                  <c:v>377</c:v>
                </c:pt>
                <c:pt idx="9">
                  <c:v>412</c:v>
                </c:pt>
                <c:pt idx="10">
                  <c:v>449</c:v>
                </c:pt>
                <c:pt idx="11">
                  <c:v>506</c:v>
                </c:pt>
                <c:pt idx="12">
                  <c:v>499</c:v>
                </c:pt>
                <c:pt idx="13">
                  <c:v>479</c:v>
                </c:pt>
                <c:pt idx="14">
                  <c:v>562</c:v>
                </c:pt>
                <c:pt idx="15">
                  <c:v>410</c:v>
                </c:pt>
                <c:pt idx="16">
                  <c:v>375</c:v>
                </c:pt>
                <c:pt idx="17">
                  <c:v>339</c:v>
                </c:pt>
                <c:pt idx="18">
                  <c:v>355</c:v>
                </c:pt>
                <c:pt idx="19">
                  <c:v>269</c:v>
                </c:pt>
                <c:pt idx="20">
                  <c:v>400</c:v>
                </c:pt>
                <c:pt idx="21">
                  <c:v>478</c:v>
                </c:pt>
                <c:pt idx="22">
                  <c:v>508</c:v>
                </c:pt>
                <c:pt idx="23">
                  <c:v>540</c:v>
                </c:pt>
                <c:pt idx="24">
                  <c:v>601</c:v>
                </c:pt>
                <c:pt idx="25">
                  <c:v>497</c:v>
                </c:pt>
                <c:pt idx="26">
                  <c:v>534</c:v>
                </c:pt>
                <c:pt idx="27">
                  <c:v>502</c:v>
                </c:pt>
                <c:pt idx="28">
                  <c:v>459</c:v>
                </c:pt>
                <c:pt idx="29">
                  <c:v>405</c:v>
                </c:pt>
                <c:pt idx="30">
                  <c:v>394</c:v>
                </c:pt>
                <c:pt idx="31">
                  <c:v>313</c:v>
                </c:pt>
                <c:pt idx="32">
                  <c:v>427</c:v>
                </c:pt>
                <c:pt idx="33">
                  <c:v>447</c:v>
                </c:pt>
                <c:pt idx="34">
                  <c:v>492</c:v>
                </c:pt>
                <c:pt idx="35">
                  <c:v>577</c:v>
                </c:pt>
                <c:pt idx="36">
                  <c:v>688</c:v>
                </c:pt>
                <c:pt idx="37">
                  <c:v>607</c:v>
                </c:pt>
                <c:pt idx="38">
                  <c:v>631</c:v>
                </c:pt>
                <c:pt idx="39">
                  <c:v>502</c:v>
                </c:pt>
                <c:pt idx="40">
                  <c:v>524</c:v>
                </c:pt>
                <c:pt idx="41">
                  <c:v>488</c:v>
                </c:pt>
                <c:pt idx="42">
                  <c:v>449</c:v>
                </c:pt>
                <c:pt idx="43">
                  <c:v>347</c:v>
                </c:pt>
                <c:pt idx="44">
                  <c:v>483</c:v>
                </c:pt>
                <c:pt idx="45">
                  <c:v>531</c:v>
                </c:pt>
                <c:pt idx="46">
                  <c:v>624</c:v>
                </c:pt>
                <c:pt idx="47">
                  <c:v>675</c:v>
                </c:pt>
                <c:pt idx="48">
                  <c:v>745</c:v>
                </c:pt>
                <c:pt idx="49">
                  <c:v>714</c:v>
                </c:pt>
                <c:pt idx="50">
                  <c:v>668</c:v>
                </c:pt>
                <c:pt idx="51">
                  <c:v>583</c:v>
                </c:pt>
                <c:pt idx="52">
                  <c:v>572</c:v>
                </c:pt>
                <c:pt idx="53">
                  <c:v>475</c:v>
                </c:pt>
                <c:pt idx="54">
                  <c:v>517</c:v>
                </c:pt>
                <c:pt idx="55">
                  <c:v>382</c:v>
                </c:pt>
                <c:pt idx="56">
                  <c:v>548</c:v>
                </c:pt>
                <c:pt idx="57">
                  <c:v>640</c:v>
                </c:pt>
                <c:pt idx="58">
                  <c:v>720</c:v>
                </c:pt>
                <c:pt idx="59">
                  <c:v>759</c:v>
                </c:pt>
                <c:pt idx="60">
                  <c:v>871</c:v>
                </c:pt>
                <c:pt idx="61">
                  <c:v>678</c:v>
                </c:pt>
                <c:pt idx="62">
                  <c:v>666</c:v>
                </c:pt>
                <c:pt idx="63">
                  <c:v>654</c:v>
                </c:pt>
                <c:pt idx="64">
                  <c:v>617</c:v>
                </c:pt>
                <c:pt idx="65">
                  <c:v>605</c:v>
                </c:pt>
                <c:pt idx="66">
                  <c:v>602</c:v>
                </c:pt>
                <c:pt idx="67">
                  <c:v>463</c:v>
                </c:pt>
                <c:pt idx="68">
                  <c:v>607</c:v>
                </c:pt>
                <c:pt idx="69">
                  <c:v>671</c:v>
                </c:pt>
                <c:pt idx="70">
                  <c:v>802</c:v>
                </c:pt>
                <c:pt idx="71">
                  <c:v>926</c:v>
                </c:pt>
                <c:pt idx="72">
                  <c:v>905</c:v>
                </c:pt>
                <c:pt idx="73">
                  <c:v>868</c:v>
                </c:pt>
                <c:pt idx="74">
                  <c:v>857</c:v>
                </c:pt>
                <c:pt idx="75">
                  <c:v>777</c:v>
                </c:pt>
                <c:pt idx="76">
                  <c:v>705</c:v>
                </c:pt>
                <c:pt idx="77">
                  <c:v>705</c:v>
                </c:pt>
                <c:pt idx="78">
                  <c:v>712</c:v>
                </c:pt>
                <c:pt idx="79">
                  <c:v>539</c:v>
                </c:pt>
                <c:pt idx="80">
                  <c:v>720</c:v>
                </c:pt>
                <c:pt idx="81">
                  <c:v>799</c:v>
                </c:pt>
                <c:pt idx="82">
                  <c:v>1034</c:v>
                </c:pt>
                <c:pt idx="83">
                  <c:v>1067</c:v>
                </c:pt>
                <c:pt idx="84">
                  <c:v>1035</c:v>
                </c:pt>
                <c:pt idx="85">
                  <c:v>1003</c:v>
                </c:pt>
                <c:pt idx="86">
                  <c:v>992</c:v>
                </c:pt>
                <c:pt idx="87">
                  <c:v>835</c:v>
                </c:pt>
                <c:pt idx="88">
                  <c:v>811</c:v>
                </c:pt>
                <c:pt idx="89">
                  <c:v>796</c:v>
                </c:pt>
                <c:pt idx="90">
                  <c:v>747</c:v>
                </c:pt>
                <c:pt idx="91">
                  <c:v>605</c:v>
                </c:pt>
                <c:pt idx="92">
                  <c:v>800</c:v>
                </c:pt>
                <c:pt idx="93">
                  <c:v>861</c:v>
                </c:pt>
                <c:pt idx="94">
                  <c:v>1224</c:v>
                </c:pt>
                <c:pt idx="95">
                  <c:v>1225</c:v>
                </c:pt>
                <c:pt idx="96">
                  <c:v>1306</c:v>
                </c:pt>
                <c:pt idx="97">
                  <c:v>1168</c:v>
                </c:pt>
                <c:pt idx="98">
                  <c:v>1128</c:v>
                </c:pt>
                <c:pt idx="99">
                  <c:v>951</c:v>
                </c:pt>
                <c:pt idx="100">
                  <c:v>950</c:v>
                </c:pt>
                <c:pt idx="101">
                  <c:v>865</c:v>
                </c:pt>
                <c:pt idx="102">
                  <c:v>816</c:v>
                </c:pt>
                <c:pt idx="103">
                  <c:v>711</c:v>
                </c:pt>
                <c:pt idx="104">
                  <c:v>948</c:v>
                </c:pt>
                <c:pt idx="105">
                  <c:v>1037</c:v>
                </c:pt>
                <c:pt idx="106">
                  <c:v>1270</c:v>
                </c:pt>
                <c:pt idx="107">
                  <c:v>1169</c:v>
                </c:pt>
                <c:pt idx="108">
                  <c:v>1348</c:v>
                </c:pt>
                <c:pt idx="109">
                  <c:v>1224</c:v>
                </c:pt>
                <c:pt idx="110">
                  <c:v>1187</c:v>
                </c:pt>
                <c:pt idx="111">
                  <c:v>1024</c:v>
                </c:pt>
                <c:pt idx="112">
                  <c:v>1085</c:v>
                </c:pt>
                <c:pt idx="113">
                  <c:v>896</c:v>
                </c:pt>
                <c:pt idx="114">
                  <c:v>949</c:v>
                </c:pt>
                <c:pt idx="115">
                  <c:v>742</c:v>
                </c:pt>
                <c:pt idx="116">
                  <c:v>871</c:v>
                </c:pt>
                <c:pt idx="117">
                  <c:v>1029</c:v>
                </c:pt>
                <c:pt idx="118">
                  <c:v>1357</c:v>
                </c:pt>
                <c:pt idx="119">
                  <c:v>1496</c:v>
                </c:pt>
                <c:pt idx="120">
                  <c:v>1461</c:v>
                </c:pt>
                <c:pt idx="121">
                  <c:v>1264</c:v>
                </c:pt>
                <c:pt idx="122">
                  <c:v>1289</c:v>
                </c:pt>
                <c:pt idx="123">
                  <c:v>1174</c:v>
                </c:pt>
                <c:pt idx="124">
                  <c:v>1137</c:v>
                </c:pt>
                <c:pt idx="125">
                  <c:v>1027</c:v>
                </c:pt>
                <c:pt idx="126">
                  <c:v>1051</c:v>
                </c:pt>
                <c:pt idx="127">
                  <c:v>838</c:v>
                </c:pt>
                <c:pt idx="128">
                  <c:v>1020</c:v>
                </c:pt>
                <c:pt idx="129">
                  <c:v>1118</c:v>
                </c:pt>
                <c:pt idx="130">
                  <c:v>1350</c:v>
                </c:pt>
                <c:pt idx="131">
                  <c:v>1479</c:v>
                </c:pt>
                <c:pt idx="132">
                  <c:v>1585</c:v>
                </c:pt>
                <c:pt idx="133">
                  <c:v>1565</c:v>
                </c:pt>
                <c:pt idx="134">
                  <c:v>1433</c:v>
                </c:pt>
                <c:pt idx="135">
                  <c:v>1213</c:v>
                </c:pt>
                <c:pt idx="136">
                  <c:v>1231</c:v>
                </c:pt>
                <c:pt idx="137">
                  <c:v>1123</c:v>
                </c:pt>
                <c:pt idx="138">
                  <c:v>1147</c:v>
                </c:pt>
                <c:pt idx="139">
                  <c:v>874</c:v>
                </c:pt>
                <c:pt idx="140">
                  <c:v>1075</c:v>
                </c:pt>
                <c:pt idx="141">
                  <c:v>1286</c:v>
                </c:pt>
                <c:pt idx="142">
                  <c:v>1458</c:v>
                </c:pt>
                <c:pt idx="143">
                  <c:v>1612</c:v>
                </c:pt>
                <c:pt idx="144">
                  <c:v>1632</c:v>
                </c:pt>
                <c:pt idx="145">
                  <c:v>1563</c:v>
                </c:pt>
                <c:pt idx="146">
                  <c:v>1643</c:v>
                </c:pt>
                <c:pt idx="147">
                  <c:v>1397</c:v>
                </c:pt>
                <c:pt idx="148">
                  <c:v>1310</c:v>
                </c:pt>
                <c:pt idx="149">
                  <c:v>1167</c:v>
                </c:pt>
                <c:pt idx="150">
                  <c:v>1135</c:v>
                </c:pt>
                <c:pt idx="151">
                  <c:v>982</c:v>
                </c:pt>
                <c:pt idx="152">
                  <c:v>1187</c:v>
                </c:pt>
                <c:pt idx="153">
                  <c:v>1331</c:v>
                </c:pt>
                <c:pt idx="154">
                  <c:v>1682</c:v>
                </c:pt>
                <c:pt idx="155">
                  <c:v>1690</c:v>
                </c:pt>
                <c:pt idx="156">
                  <c:v>1855</c:v>
                </c:pt>
                <c:pt idx="157">
                  <c:v>1860</c:v>
                </c:pt>
                <c:pt idx="158">
                  <c:v>1708</c:v>
                </c:pt>
                <c:pt idx="159">
                  <c:v>1450</c:v>
                </c:pt>
                <c:pt idx="160">
                  <c:v>1334</c:v>
                </c:pt>
                <c:pt idx="161">
                  <c:v>1315</c:v>
                </c:pt>
                <c:pt idx="162">
                  <c:v>1241</c:v>
                </c:pt>
                <c:pt idx="163">
                  <c:v>1066</c:v>
                </c:pt>
                <c:pt idx="164">
                  <c:v>1309</c:v>
                </c:pt>
                <c:pt idx="165">
                  <c:v>1348</c:v>
                </c:pt>
                <c:pt idx="166">
                  <c:v>1732</c:v>
                </c:pt>
                <c:pt idx="167">
                  <c:v>1902</c:v>
                </c:pt>
                <c:pt idx="168">
                  <c:v>1919</c:v>
                </c:pt>
                <c:pt idx="169">
                  <c:v>1734</c:v>
                </c:pt>
                <c:pt idx="170">
                  <c:v>1585</c:v>
                </c:pt>
                <c:pt idx="171">
                  <c:v>1164</c:v>
                </c:pt>
                <c:pt idx="172">
                  <c:v>1228</c:v>
                </c:pt>
                <c:pt idx="173">
                  <c:v>1157</c:v>
                </c:pt>
                <c:pt idx="174">
                  <c:v>1161</c:v>
                </c:pt>
                <c:pt idx="175">
                  <c:v>910</c:v>
                </c:pt>
                <c:pt idx="176">
                  <c:v>1162</c:v>
                </c:pt>
                <c:pt idx="177">
                  <c:v>1135</c:v>
                </c:pt>
                <c:pt idx="178">
                  <c:v>1475</c:v>
                </c:pt>
                <c:pt idx="179">
                  <c:v>1802</c:v>
                </c:pt>
                <c:pt idx="180">
                  <c:v>1960</c:v>
                </c:pt>
                <c:pt idx="181">
                  <c:v>1670</c:v>
                </c:pt>
                <c:pt idx="182">
                  <c:v>1654</c:v>
                </c:pt>
                <c:pt idx="183">
                  <c:v>1464</c:v>
                </c:pt>
                <c:pt idx="184">
                  <c:v>1457</c:v>
                </c:pt>
                <c:pt idx="185">
                  <c:v>1217</c:v>
                </c:pt>
                <c:pt idx="186">
                  <c:v>1464</c:v>
                </c:pt>
                <c:pt idx="187">
                  <c:v>1457</c:v>
                </c:pt>
                <c:pt idx="188">
                  <c:v>1217</c:v>
                </c:pt>
                <c:pt idx="189">
                  <c:v>1352</c:v>
                </c:pt>
                <c:pt idx="190">
                  <c:v>1787</c:v>
                </c:pt>
                <c:pt idx="191">
                  <c:v>1935</c:v>
                </c:pt>
                <c:pt idx="192">
                  <c:v>1948</c:v>
                </c:pt>
                <c:pt idx="193">
                  <c:v>1783</c:v>
                </c:pt>
                <c:pt idx="194">
                  <c:v>1661</c:v>
                </c:pt>
                <c:pt idx="195">
                  <c:v>1445</c:v>
                </c:pt>
                <c:pt idx="196">
                  <c:v>1283</c:v>
                </c:pt>
                <c:pt idx="197">
                  <c:v>1191</c:v>
                </c:pt>
                <c:pt idx="198">
                  <c:v>1223</c:v>
                </c:pt>
                <c:pt idx="199">
                  <c:v>926</c:v>
                </c:pt>
                <c:pt idx="200">
                  <c:v>1136</c:v>
                </c:pt>
                <c:pt idx="201">
                  <c:v>1335</c:v>
                </c:pt>
                <c:pt idx="202">
                  <c:v>1635</c:v>
                </c:pt>
                <c:pt idx="203">
                  <c:v>1691</c:v>
                </c:pt>
                <c:pt idx="204">
                  <c:v>1798</c:v>
                </c:pt>
                <c:pt idx="205">
                  <c:v>1554</c:v>
                </c:pt>
                <c:pt idx="206">
                  <c:v>1397</c:v>
                </c:pt>
                <c:pt idx="207">
                  <c:v>1186</c:v>
                </c:pt>
                <c:pt idx="208">
                  <c:v>1057</c:v>
                </c:pt>
                <c:pt idx="209">
                  <c:v>1005</c:v>
                </c:pt>
                <c:pt idx="210">
                  <c:v>1057</c:v>
                </c:pt>
                <c:pt idx="211">
                  <c:v>883</c:v>
                </c:pt>
                <c:pt idx="212">
                  <c:v>1060</c:v>
                </c:pt>
                <c:pt idx="213">
                  <c:v>1169</c:v>
                </c:pt>
                <c:pt idx="214">
                  <c:v>1337</c:v>
                </c:pt>
                <c:pt idx="215">
                  <c:v>1681</c:v>
                </c:pt>
                <c:pt idx="216">
                  <c:v>1872</c:v>
                </c:pt>
                <c:pt idx="217">
                  <c:v>1724</c:v>
                </c:pt>
                <c:pt idx="218">
                  <c:v>1672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Gas!$C$1</c:f>
              <c:strCache>
                <c:ptCount val="1"/>
                <c:pt idx="0">
                  <c:v>MM(5)</c:v>
                </c:pt>
              </c:strCache>
            </c:strRef>
          </c:tx>
          <c:cat>
            <c:strRef>
              <c:f>Gas!$A$2:$A$220</c:f>
              <c:strCache>
                <c:ptCount val="219"/>
                <c:pt idx="0">
                  <c:v>1992M01</c:v>
                </c:pt>
                <c:pt idx="1">
                  <c:v>1992M02</c:v>
                </c:pt>
                <c:pt idx="2">
                  <c:v>1992M03</c:v>
                </c:pt>
                <c:pt idx="3">
                  <c:v>1992M04</c:v>
                </c:pt>
                <c:pt idx="4">
                  <c:v>1992M05</c:v>
                </c:pt>
                <c:pt idx="5">
                  <c:v>1992M06</c:v>
                </c:pt>
                <c:pt idx="6">
                  <c:v>1992M07</c:v>
                </c:pt>
                <c:pt idx="7">
                  <c:v>1992M08</c:v>
                </c:pt>
                <c:pt idx="8">
                  <c:v>1992M09</c:v>
                </c:pt>
                <c:pt idx="9">
                  <c:v>1992M10</c:v>
                </c:pt>
                <c:pt idx="10">
                  <c:v>1992M11</c:v>
                </c:pt>
                <c:pt idx="11">
                  <c:v>1992M12</c:v>
                </c:pt>
                <c:pt idx="12">
                  <c:v>1993M01</c:v>
                </c:pt>
                <c:pt idx="13">
                  <c:v>1993M02</c:v>
                </c:pt>
                <c:pt idx="14">
                  <c:v>1993M03</c:v>
                </c:pt>
                <c:pt idx="15">
                  <c:v>1993M04</c:v>
                </c:pt>
                <c:pt idx="16">
                  <c:v>1993M05</c:v>
                </c:pt>
                <c:pt idx="17">
                  <c:v>1993M06</c:v>
                </c:pt>
                <c:pt idx="18">
                  <c:v>1993M07</c:v>
                </c:pt>
                <c:pt idx="19">
                  <c:v>1993M08</c:v>
                </c:pt>
                <c:pt idx="20">
                  <c:v>1993M09</c:v>
                </c:pt>
                <c:pt idx="21">
                  <c:v>1993M10</c:v>
                </c:pt>
                <c:pt idx="22">
                  <c:v>1993M11</c:v>
                </c:pt>
                <c:pt idx="23">
                  <c:v>1993M12</c:v>
                </c:pt>
                <c:pt idx="24">
                  <c:v>1994M01</c:v>
                </c:pt>
                <c:pt idx="25">
                  <c:v>1994M02</c:v>
                </c:pt>
                <c:pt idx="26">
                  <c:v>1994M03</c:v>
                </c:pt>
                <c:pt idx="27">
                  <c:v>1994M04</c:v>
                </c:pt>
                <c:pt idx="28">
                  <c:v>1994M05</c:v>
                </c:pt>
                <c:pt idx="29">
                  <c:v>1994M06</c:v>
                </c:pt>
                <c:pt idx="30">
                  <c:v>1994M07</c:v>
                </c:pt>
                <c:pt idx="31">
                  <c:v>1994M08</c:v>
                </c:pt>
                <c:pt idx="32">
                  <c:v>1994M09</c:v>
                </c:pt>
                <c:pt idx="33">
                  <c:v>1994M10</c:v>
                </c:pt>
                <c:pt idx="34">
                  <c:v>1994M11</c:v>
                </c:pt>
                <c:pt idx="35">
                  <c:v>1994M12</c:v>
                </c:pt>
                <c:pt idx="36">
                  <c:v>1995M01</c:v>
                </c:pt>
                <c:pt idx="37">
                  <c:v>1995M02</c:v>
                </c:pt>
                <c:pt idx="38">
                  <c:v>1995M03</c:v>
                </c:pt>
                <c:pt idx="39">
                  <c:v>1995M04</c:v>
                </c:pt>
                <c:pt idx="40">
                  <c:v>1995M05</c:v>
                </c:pt>
                <c:pt idx="41">
                  <c:v>1995M06</c:v>
                </c:pt>
                <c:pt idx="42">
                  <c:v>1995M07</c:v>
                </c:pt>
                <c:pt idx="43">
                  <c:v>1995M08</c:v>
                </c:pt>
                <c:pt idx="44">
                  <c:v>1995M09</c:v>
                </c:pt>
                <c:pt idx="45">
                  <c:v>1995M10</c:v>
                </c:pt>
                <c:pt idx="46">
                  <c:v>1995M11</c:v>
                </c:pt>
                <c:pt idx="47">
                  <c:v>1995M12</c:v>
                </c:pt>
                <c:pt idx="48">
                  <c:v>1996M01</c:v>
                </c:pt>
                <c:pt idx="49">
                  <c:v>1996M02</c:v>
                </c:pt>
                <c:pt idx="50">
                  <c:v>1996M03</c:v>
                </c:pt>
                <c:pt idx="51">
                  <c:v>1996M04</c:v>
                </c:pt>
                <c:pt idx="52">
                  <c:v>1996M05</c:v>
                </c:pt>
                <c:pt idx="53">
                  <c:v>1996M06</c:v>
                </c:pt>
                <c:pt idx="54">
                  <c:v>1996M07</c:v>
                </c:pt>
                <c:pt idx="55">
                  <c:v>1996M08</c:v>
                </c:pt>
                <c:pt idx="56">
                  <c:v>1996M09</c:v>
                </c:pt>
                <c:pt idx="57">
                  <c:v>1996M10</c:v>
                </c:pt>
                <c:pt idx="58">
                  <c:v>1996M11</c:v>
                </c:pt>
                <c:pt idx="59">
                  <c:v>1996M12</c:v>
                </c:pt>
                <c:pt idx="60">
                  <c:v>1997M01</c:v>
                </c:pt>
                <c:pt idx="61">
                  <c:v>1997M02</c:v>
                </c:pt>
                <c:pt idx="62">
                  <c:v>1997M03</c:v>
                </c:pt>
                <c:pt idx="63">
                  <c:v>1997M04</c:v>
                </c:pt>
                <c:pt idx="64">
                  <c:v>1997M05</c:v>
                </c:pt>
                <c:pt idx="65">
                  <c:v>1997M06</c:v>
                </c:pt>
                <c:pt idx="66">
                  <c:v>1997M07</c:v>
                </c:pt>
                <c:pt idx="67">
                  <c:v>1997M08</c:v>
                </c:pt>
                <c:pt idx="68">
                  <c:v>1997M09</c:v>
                </c:pt>
                <c:pt idx="69">
                  <c:v>1997M10</c:v>
                </c:pt>
                <c:pt idx="70">
                  <c:v>1997M11</c:v>
                </c:pt>
                <c:pt idx="71">
                  <c:v>1997M12</c:v>
                </c:pt>
                <c:pt idx="72">
                  <c:v>1998M01</c:v>
                </c:pt>
                <c:pt idx="73">
                  <c:v>1998M02</c:v>
                </c:pt>
                <c:pt idx="74">
                  <c:v>1998M03</c:v>
                </c:pt>
                <c:pt idx="75">
                  <c:v>1998M04</c:v>
                </c:pt>
                <c:pt idx="76">
                  <c:v>1998M05</c:v>
                </c:pt>
                <c:pt idx="77">
                  <c:v>1998M06</c:v>
                </c:pt>
                <c:pt idx="78">
                  <c:v>1998M07</c:v>
                </c:pt>
                <c:pt idx="79">
                  <c:v>1998M08</c:v>
                </c:pt>
                <c:pt idx="80">
                  <c:v>1998M09</c:v>
                </c:pt>
                <c:pt idx="81">
                  <c:v>1998M10</c:v>
                </c:pt>
                <c:pt idx="82">
                  <c:v>1998M11</c:v>
                </c:pt>
                <c:pt idx="83">
                  <c:v>1998M12</c:v>
                </c:pt>
                <c:pt idx="84">
                  <c:v>1999M01</c:v>
                </c:pt>
                <c:pt idx="85">
                  <c:v>1999M02</c:v>
                </c:pt>
                <c:pt idx="86">
                  <c:v>1999M03</c:v>
                </c:pt>
                <c:pt idx="87">
                  <c:v>1999M04</c:v>
                </c:pt>
                <c:pt idx="88">
                  <c:v>1999M05</c:v>
                </c:pt>
                <c:pt idx="89">
                  <c:v>1999M06</c:v>
                </c:pt>
                <c:pt idx="90">
                  <c:v>1999M07</c:v>
                </c:pt>
                <c:pt idx="91">
                  <c:v>1999M08</c:v>
                </c:pt>
                <c:pt idx="92">
                  <c:v>1999M09</c:v>
                </c:pt>
                <c:pt idx="93">
                  <c:v>1999M10</c:v>
                </c:pt>
                <c:pt idx="94">
                  <c:v>1999M11</c:v>
                </c:pt>
                <c:pt idx="95">
                  <c:v>1999M12</c:v>
                </c:pt>
                <c:pt idx="96">
                  <c:v>2000M01</c:v>
                </c:pt>
                <c:pt idx="97">
                  <c:v>2000M02</c:v>
                </c:pt>
                <c:pt idx="98">
                  <c:v>2000M03</c:v>
                </c:pt>
                <c:pt idx="99">
                  <c:v>2000M04</c:v>
                </c:pt>
                <c:pt idx="100">
                  <c:v>2000M05</c:v>
                </c:pt>
                <c:pt idx="101">
                  <c:v>2000M06</c:v>
                </c:pt>
                <c:pt idx="102">
                  <c:v>2000M07</c:v>
                </c:pt>
                <c:pt idx="103">
                  <c:v>2000M08</c:v>
                </c:pt>
                <c:pt idx="104">
                  <c:v>2000M09</c:v>
                </c:pt>
                <c:pt idx="105">
                  <c:v>2000M10</c:v>
                </c:pt>
                <c:pt idx="106">
                  <c:v>2000M11</c:v>
                </c:pt>
                <c:pt idx="107">
                  <c:v>2000M12</c:v>
                </c:pt>
                <c:pt idx="108">
                  <c:v>2001M01</c:v>
                </c:pt>
                <c:pt idx="109">
                  <c:v>2001M02</c:v>
                </c:pt>
                <c:pt idx="110">
                  <c:v>2001M03</c:v>
                </c:pt>
                <c:pt idx="111">
                  <c:v>2001M04</c:v>
                </c:pt>
                <c:pt idx="112">
                  <c:v>2001M05</c:v>
                </c:pt>
                <c:pt idx="113">
                  <c:v>2001M06</c:v>
                </c:pt>
                <c:pt idx="114">
                  <c:v>2001M07</c:v>
                </c:pt>
                <c:pt idx="115">
                  <c:v>2001M08</c:v>
                </c:pt>
                <c:pt idx="116">
                  <c:v>2001M09</c:v>
                </c:pt>
                <c:pt idx="117">
                  <c:v>2001M10</c:v>
                </c:pt>
                <c:pt idx="118">
                  <c:v>2001M11</c:v>
                </c:pt>
                <c:pt idx="119">
                  <c:v>2001M12</c:v>
                </c:pt>
                <c:pt idx="120">
                  <c:v>2002M01</c:v>
                </c:pt>
                <c:pt idx="121">
                  <c:v>2002M02</c:v>
                </c:pt>
                <c:pt idx="122">
                  <c:v>2002M03</c:v>
                </c:pt>
                <c:pt idx="123">
                  <c:v>2002M04</c:v>
                </c:pt>
                <c:pt idx="124">
                  <c:v>2002M05</c:v>
                </c:pt>
                <c:pt idx="125">
                  <c:v>2002M06</c:v>
                </c:pt>
                <c:pt idx="126">
                  <c:v>2002M07</c:v>
                </c:pt>
                <c:pt idx="127">
                  <c:v>2002M08</c:v>
                </c:pt>
                <c:pt idx="128">
                  <c:v>2002M09</c:v>
                </c:pt>
                <c:pt idx="129">
                  <c:v>2002M10</c:v>
                </c:pt>
                <c:pt idx="130">
                  <c:v>2002M11</c:v>
                </c:pt>
                <c:pt idx="131">
                  <c:v>2002M12</c:v>
                </c:pt>
                <c:pt idx="132">
                  <c:v>2003M01</c:v>
                </c:pt>
                <c:pt idx="133">
                  <c:v>2003M02</c:v>
                </c:pt>
                <c:pt idx="134">
                  <c:v>2003M03</c:v>
                </c:pt>
                <c:pt idx="135">
                  <c:v>2003M04</c:v>
                </c:pt>
                <c:pt idx="136">
                  <c:v>2003M05</c:v>
                </c:pt>
                <c:pt idx="137">
                  <c:v>2003M06</c:v>
                </c:pt>
                <c:pt idx="138">
                  <c:v>2003M07</c:v>
                </c:pt>
                <c:pt idx="139">
                  <c:v>2003M08</c:v>
                </c:pt>
                <c:pt idx="140">
                  <c:v>2003M09</c:v>
                </c:pt>
                <c:pt idx="141">
                  <c:v>2003M10</c:v>
                </c:pt>
                <c:pt idx="142">
                  <c:v>2003M11</c:v>
                </c:pt>
                <c:pt idx="143">
                  <c:v>2003M12</c:v>
                </c:pt>
                <c:pt idx="144">
                  <c:v>2004M01</c:v>
                </c:pt>
                <c:pt idx="145">
                  <c:v>2004M02</c:v>
                </c:pt>
                <c:pt idx="146">
                  <c:v>2004M03</c:v>
                </c:pt>
                <c:pt idx="147">
                  <c:v>2004M04</c:v>
                </c:pt>
                <c:pt idx="148">
                  <c:v>2004M05</c:v>
                </c:pt>
                <c:pt idx="149">
                  <c:v>2004M06</c:v>
                </c:pt>
                <c:pt idx="150">
                  <c:v>2004M07</c:v>
                </c:pt>
                <c:pt idx="151">
                  <c:v>2004M08</c:v>
                </c:pt>
                <c:pt idx="152">
                  <c:v>2004M09</c:v>
                </c:pt>
                <c:pt idx="153">
                  <c:v>2004M10</c:v>
                </c:pt>
                <c:pt idx="154">
                  <c:v>2004M11</c:v>
                </c:pt>
                <c:pt idx="155">
                  <c:v>2004M12</c:v>
                </c:pt>
                <c:pt idx="156">
                  <c:v>2005M01</c:v>
                </c:pt>
                <c:pt idx="157">
                  <c:v>2005M02</c:v>
                </c:pt>
                <c:pt idx="158">
                  <c:v>2005M03</c:v>
                </c:pt>
                <c:pt idx="159">
                  <c:v>2005M04</c:v>
                </c:pt>
                <c:pt idx="160">
                  <c:v>2005M05</c:v>
                </c:pt>
                <c:pt idx="161">
                  <c:v>2005M06</c:v>
                </c:pt>
                <c:pt idx="162">
                  <c:v>2005M07</c:v>
                </c:pt>
                <c:pt idx="163">
                  <c:v>2005M08</c:v>
                </c:pt>
                <c:pt idx="164">
                  <c:v>2005M09</c:v>
                </c:pt>
                <c:pt idx="165">
                  <c:v>2005M10</c:v>
                </c:pt>
                <c:pt idx="166">
                  <c:v>2005M11</c:v>
                </c:pt>
                <c:pt idx="167">
                  <c:v>2005M12</c:v>
                </c:pt>
                <c:pt idx="168">
                  <c:v>2006M01</c:v>
                </c:pt>
                <c:pt idx="169">
                  <c:v>2006M02</c:v>
                </c:pt>
                <c:pt idx="170">
                  <c:v>2006M03</c:v>
                </c:pt>
                <c:pt idx="171">
                  <c:v>2006M04</c:v>
                </c:pt>
                <c:pt idx="172">
                  <c:v>2006M05</c:v>
                </c:pt>
                <c:pt idx="173">
                  <c:v>2006M06</c:v>
                </c:pt>
                <c:pt idx="174">
                  <c:v>2006M07</c:v>
                </c:pt>
                <c:pt idx="175">
                  <c:v>2006M08</c:v>
                </c:pt>
                <c:pt idx="176">
                  <c:v>2006M09</c:v>
                </c:pt>
                <c:pt idx="177">
                  <c:v>2006M10</c:v>
                </c:pt>
                <c:pt idx="178">
                  <c:v>2006M11</c:v>
                </c:pt>
                <c:pt idx="179">
                  <c:v>2006M12</c:v>
                </c:pt>
                <c:pt idx="180">
                  <c:v>2007M01</c:v>
                </c:pt>
                <c:pt idx="181">
                  <c:v>2007M02</c:v>
                </c:pt>
                <c:pt idx="182">
                  <c:v>2007M03</c:v>
                </c:pt>
                <c:pt idx="183">
                  <c:v>2007M04</c:v>
                </c:pt>
                <c:pt idx="184">
                  <c:v>2007M05</c:v>
                </c:pt>
                <c:pt idx="185">
                  <c:v>2007M06</c:v>
                </c:pt>
                <c:pt idx="186">
                  <c:v>2007M07</c:v>
                </c:pt>
                <c:pt idx="187">
                  <c:v>2007M08</c:v>
                </c:pt>
                <c:pt idx="188">
                  <c:v>2007M09</c:v>
                </c:pt>
                <c:pt idx="189">
                  <c:v>2007M10</c:v>
                </c:pt>
                <c:pt idx="190">
                  <c:v>2007M11</c:v>
                </c:pt>
                <c:pt idx="191">
                  <c:v>2007M12</c:v>
                </c:pt>
                <c:pt idx="192">
                  <c:v>2008M01</c:v>
                </c:pt>
                <c:pt idx="193">
                  <c:v>2008M02</c:v>
                </c:pt>
                <c:pt idx="194">
                  <c:v>2008M03</c:v>
                </c:pt>
                <c:pt idx="195">
                  <c:v>2008M04</c:v>
                </c:pt>
                <c:pt idx="196">
                  <c:v>2008M05</c:v>
                </c:pt>
                <c:pt idx="197">
                  <c:v>2008M06</c:v>
                </c:pt>
                <c:pt idx="198">
                  <c:v>2008M07</c:v>
                </c:pt>
                <c:pt idx="199">
                  <c:v>2008M08</c:v>
                </c:pt>
                <c:pt idx="200">
                  <c:v>2008M09</c:v>
                </c:pt>
                <c:pt idx="201">
                  <c:v>2008M10</c:v>
                </c:pt>
                <c:pt idx="202">
                  <c:v>2008M11</c:v>
                </c:pt>
                <c:pt idx="203">
                  <c:v>2008M12</c:v>
                </c:pt>
                <c:pt idx="204">
                  <c:v>2009M01</c:v>
                </c:pt>
                <c:pt idx="205">
                  <c:v>2009M02</c:v>
                </c:pt>
                <c:pt idx="206">
                  <c:v>2009M03</c:v>
                </c:pt>
                <c:pt idx="207">
                  <c:v>2009M04</c:v>
                </c:pt>
                <c:pt idx="208">
                  <c:v>2009M05</c:v>
                </c:pt>
                <c:pt idx="209">
                  <c:v>2009M06</c:v>
                </c:pt>
                <c:pt idx="210">
                  <c:v>2009M07</c:v>
                </c:pt>
                <c:pt idx="211">
                  <c:v>2009M08</c:v>
                </c:pt>
                <c:pt idx="212">
                  <c:v>2009M09</c:v>
                </c:pt>
                <c:pt idx="213">
                  <c:v>2009M10</c:v>
                </c:pt>
                <c:pt idx="214">
                  <c:v>2009M11</c:v>
                </c:pt>
                <c:pt idx="215">
                  <c:v>2009M12</c:v>
                </c:pt>
                <c:pt idx="216">
                  <c:v>2010M01</c:v>
                </c:pt>
                <c:pt idx="217">
                  <c:v>2010M02</c:v>
                </c:pt>
                <c:pt idx="218">
                  <c:v>2010M03</c:v>
                </c:pt>
              </c:strCache>
            </c:strRef>
          </c:cat>
          <c:val>
            <c:numRef>
              <c:f>Gas!$C$2:$C$220</c:f>
              <c:numCache>
                <c:formatCode>General</c:formatCode>
                <c:ptCount val="219"/>
                <c:pt idx="2">
                  <c:v>494.6</c:v>
                </c:pt>
                <c:pt idx="3">
                  <c:v>456.8</c:v>
                </c:pt>
                <c:pt idx="4">
                  <c:v>426</c:v>
                </c:pt>
                <c:pt idx="5">
                  <c:v>378</c:v>
                </c:pt>
                <c:pt idx="6">
                  <c:v>362.6</c:v>
                </c:pt>
                <c:pt idx="7">
                  <c:v>361.6</c:v>
                </c:pt>
                <c:pt idx="8">
                  <c:v>371.8</c:v>
                </c:pt>
                <c:pt idx="9">
                  <c:v>399.8</c:v>
                </c:pt>
                <c:pt idx="10">
                  <c:v>448.6</c:v>
                </c:pt>
                <c:pt idx="11">
                  <c:v>469</c:v>
                </c:pt>
                <c:pt idx="12">
                  <c:v>499</c:v>
                </c:pt>
                <c:pt idx="13">
                  <c:v>491.2</c:v>
                </c:pt>
                <c:pt idx="14">
                  <c:v>465</c:v>
                </c:pt>
                <c:pt idx="15">
                  <c:v>433</c:v>
                </c:pt>
                <c:pt idx="16">
                  <c:v>408.2</c:v>
                </c:pt>
                <c:pt idx="17">
                  <c:v>349.6</c:v>
                </c:pt>
                <c:pt idx="18">
                  <c:v>347.6</c:v>
                </c:pt>
                <c:pt idx="19">
                  <c:v>368.2</c:v>
                </c:pt>
                <c:pt idx="20">
                  <c:v>402</c:v>
                </c:pt>
                <c:pt idx="21">
                  <c:v>439</c:v>
                </c:pt>
                <c:pt idx="22">
                  <c:v>505.4</c:v>
                </c:pt>
                <c:pt idx="23">
                  <c:v>524.79999999999995</c:v>
                </c:pt>
                <c:pt idx="24">
                  <c:v>536</c:v>
                </c:pt>
                <c:pt idx="25">
                  <c:v>534.79999999999995</c:v>
                </c:pt>
                <c:pt idx="26">
                  <c:v>518.6</c:v>
                </c:pt>
                <c:pt idx="27">
                  <c:v>479.4</c:v>
                </c:pt>
                <c:pt idx="28">
                  <c:v>458.8</c:v>
                </c:pt>
                <c:pt idx="29">
                  <c:v>414.6</c:v>
                </c:pt>
                <c:pt idx="30">
                  <c:v>399.6</c:v>
                </c:pt>
                <c:pt idx="31">
                  <c:v>397.2</c:v>
                </c:pt>
                <c:pt idx="32">
                  <c:v>414.6</c:v>
                </c:pt>
                <c:pt idx="33">
                  <c:v>451.2</c:v>
                </c:pt>
                <c:pt idx="34">
                  <c:v>526.20000000000005</c:v>
                </c:pt>
                <c:pt idx="35">
                  <c:v>562.20000000000005</c:v>
                </c:pt>
                <c:pt idx="36">
                  <c:v>599</c:v>
                </c:pt>
                <c:pt idx="37">
                  <c:v>601</c:v>
                </c:pt>
                <c:pt idx="38">
                  <c:v>590.4</c:v>
                </c:pt>
                <c:pt idx="39">
                  <c:v>550.4</c:v>
                </c:pt>
                <c:pt idx="40">
                  <c:v>518.79999999999995</c:v>
                </c:pt>
                <c:pt idx="41">
                  <c:v>462</c:v>
                </c:pt>
                <c:pt idx="42">
                  <c:v>458.2</c:v>
                </c:pt>
                <c:pt idx="43">
                  <c:v>459.6</c:v>
                </c:pt>
                <c:pt idx="44">
                  <c:v>486.8</c:v>
                </c:pt>
                <c:pt idx="45">
                  <c:v>532</c:v>
                </c:pt>
                <c:pt idx="46">
                  <c:v>611.6</c:v>
                </c:pt>
                <c:pt idx="47">
                  <c:v>657.8</c:v>
                </c:pt>
                <c:pt idx="48">
                  <c:v>685.2</c:v>
                </c:pt>
                <c:pt idx="49">
                  <c:v>677</c:v>
                </c:pt>
                <c:pt idx="50">
                  <c:v>656.4</c:v>
                </c:pt>
                <c:pt idx="51">
                  <c:v>602.4</c:v>
                </c:pt>
                <c:pt idx="52">
                  <c:v>563</c:v>
                </c:pt>
                <c:pt idx="53">
                  <c:v>505.8</c:v>
                </c:pt>
                <c:pt idx="54">
                  <c:v>498.8</c:v>
                </c:pt>
                <c:pt idx="55">
                  <c:v>512.4</c:v>
                </c:pt>
                <c:pt idx="56">
                  <c:v>561.4</c:v>
                </c:pt>
                <c:pt idx="57">
                  <c:v>609.79999999999995</c:v>
                </c:pt>
                <c:pt idx="58">
                  <c:v>707.6</c:v>
                </c:pt>
                <c:pt idx="59">
                  <c:v>733.6</c:v>
                </c:pt>
                <c:pt idx="60">
                  <c:v>738.8</c:v>
                </c:pt>
                <c:pt idx="61">
                  <c:v>725.6</c:v>
                </c:pt>
                <c:pt idx="62">
                  <c:v>697.2</c:v>
                </c:pt>
                <c:pt idx="63">
                  <c:v>644</c:v>
                </c:pt>
                <c:pt idx="64">
                  <c:v>628.79999999999995</c:v>
                </c:pt>
                <c:pt idx="65">
                  <c:v>588.20000000000005</c:v>
                </c:pt>
                <c:pt idx="66">
                  <c:v>578.79999999999995</c:v>
                </c:pt>
                <c:pt idx="67">
                  <c:v>589.6</c:v>
                </c:pt>
                <c:pt idx="68">
                  <c:v>629</c:v>
                </c:pt>
                <c:pt idx="69">
                  <c:v>693.8</c:v>
                </c:pt>
                <c:pt idx="70">
                  <c:v>782.2</c:v>
                </c:pt>
                <c:pt idx="71">
                  <c:v>834.4</c:v>
                </c:pt>
                <c:pt idx="72">
                  <c:v>871.6</c:v>
                </c:pt>
                <c:pt idx="73">
                  <c:v>866.6</c:v>
                </c:pt>
                <c:pt idx="74">
                  <c:v>822.4</c:v>
                </c:pt>
                <c:pt idx="75">
                  <c:v>782.4</c:v>
                </c:pt>
                <c:pt idx="76">
                  <c:v>751.2</c:v>
                </c:pt>
                <c:pt idx="77">
                  <c:v>687.6</c:v>
                </c:pt>
                <c:pt idx="78">
                  <c:v>676.2</c:v>
                </c:pt>
                <c:pt idx="79">
                  <c:v>695</c:v>
                </c:pt>
                <c:pt idx="80">
                  <c:v>760.8</c:v>
                </c:pt>
                <c:pt idx="81">
                  <c:v>831.8</c:v>
                </c:pt>
                <c:pt idx="82">
                  <c:v>931</c:v>
                </c:pt>
                <c:pt idx="83">
                  <c:v>987.6</c:v>
                </c:pt>
                <c:pt idx="84">
                  <c:v>1026.2</c:v>
                </c:pt>
                <c:pt idx="85">
                  <c:v>986.4</c:v>
                </c:pt>
                <c:pt idx="86">
                  <c:v>935.2</c:v>
                </c:pt>
                <c:pt idx="87">
                  <c:v>887.4</c:v>
                </c:pt>
                <c:pt idx="88">
                  <c:v>836.2</c:v>
                </c:pt>
                <c:pt idx="89">
                  <c:v>758.8</c:v>
                </c:pt>
                <c:pt idx="90">
                  <c:v>751.8</c:v>
                </c:pt>
                <c:pt idx="91">
                  <c:v>761.8</c:v>
                </c:pt>
                <c:pt idx="92">
                  <c:v>847.4</c:v>
                </c:pt>
                <c:pt idx="93">
                  <c:v>943</c:v>
                </c:pt>
                <c:pt idx="94">
                  <c:v>1083.2</c:v>
                </c:pt>
                <c:pt idx="95">
                  <c:v>1156.8</c:v>
                </c:pt>
                <c:pt idx="96">
                  <c:v>1210.2</c:v>
                </c:pt>
                <c:pt idx="97">
                  <c:v>1155.5999999999999</c:v>
                </c:pt>
                <c:pt idx="98">
                  <c:v>1100.5999999999999</c:v>
                </c:pt>
                <c:pt idx="99">
                  <c:v>1012.4</c:v>
                </c:pt>
                <c:pt idx="100">
                  <c:v>942</c:v>
                </c:pt>
                <c:pt idx="101">
                  <c:v>858.6</c:v>
                </c:pt>
                <c:pt idx="102">
                  <c:v>858</c:v>
                </c:pt>
                <c:pt idx="103">
                  <c:v>875.4</c:v>
                </c:pt>
                <c:pt idx="104">
                  <c:v>956.4</c:v>
                </c:pt>
                <c:pt idx="105">
                  <c:v>1027</c:v>
                </c:pt>
                <c:pt idx="106">
                  <c:v>1154.4000000000001</c:v>
                </c:pt>
                <c:pt idx="107">
                  <c:v>1209.5999999999999</c:v>
                </c:pt>
                <c:pt idx="108">
                  <c:v>1239.5999999999999</c:v>
                </c:pt>
                <c:pt idx="109">
                  <c:v>1190.4000000000001</c:v>
                </c:pt>
                <c:pt idx="110">
                  <c:v>1173.5999999999999</c:v>
                </c:pt>
                <c:pt idx="111">
                  <c:v>1083.2</c:v>
                </c:pt>
                <c:pt idx="112">
                  <c:v>1028.2</c:v>
                </c:pt>
                <c:pt idx="113">
                  <c:v>939.2</c:v>
                </c:pt>
                <c:pt idx="114">
                  <c:v>908.6</c:v>
                </c:pt>
                <c:pt idx="115">
                  <c:v>897.4</c:v>
                </c:pt>
                <c:pt idx="116">
                  <c:v>989.6</c:v>
                </c:pt>
                <c:pt idx="117">
                  <c:v>1099</c:v>
                </c:pt>
                <c:pt idx="118">
                  <c:v>1242.8</c:v>
                </c:pt>
                <c:pt idx="119">
                  <c:v>1321.4</c:v>
                </c:pt>
                <c:pt idx="120">
                  <c:v>1373.4</c:v>
                </c:pt>
                <c:pt idx="121">
                  <c:v>1336.8</c:v>
                </c:pt>
                <c:pt idx="122">
                  <c:v>1265</c:v>
                </c:pt>
                <c:pt idx="123">
                  <c:v>1178.2</c:v>
                </c:pt>
                <c:pt idx="124">
                  <c:v>1135.5999999999999</c:v>
                </c:pt>
                <c:pt idx="125">
                  <c:v>1045.4000000000001</c:v>
                </c:pt>
                <c:pt idx="126">
                  <c:v>1014.6</c:v>
                </c:pt>
                <c:pt idx="127">
                  <c:v>1010.8</c:v>
                </c:pt>
                <c:pt idx="128">
                  <c:v>1075.4000000000001</c:v>
                </c:pt>
                <c:pt idx="129">
                  <c:v>1161</c:v>
                </c:pt>
                <c:pt idx="130">
                  <c:v>1310.4000000000001</c:v>
                </c:pt>
                <c:pt idx="131">
                  <c:v>1419.4</c:v>
                </c:pt>
                <c:pt idx="132">
                  <c:v>1482.4</c:v>
                </c:pt>
                <c:pt idx="133">
                  <c:v>1455</c:v>
                </c:pt>
                <c:pt idx="134">
                  <c:v>1405.4</c:v>
                </c:pt>
                <c:pt idx="135">
                  <c:v>1313</c:v>
                </c:pt>
                <c:pt idx="136">
                  <c:v>1229.4000000000001</c:v>
                </c:pt>
                <c:pt idx="137">
                  <c:v>1117.5999999999999</c:v>
                </c:pt>
                <c:pt idx="138">
                  <c:v>1090</c:v>
                </c:pt>
                <c:pt idx="139">
                  <c:v>1101</c:v>
                </c:pt>
                <c:pt idx="140">
                  <c:v>1168</c:v>
                </c:pt>
                <c:pt idx="141">
                  <c:v>1261</c:v>
                </c:pt>
                <c:pt idx="142">
                  <c:v>1412.6</c:v>
                </c:pt>
                <c:pt idx="143">
                  <c:v>1510.2</c:v>
                </c:pt>
                <c:pt idx="144">
                  <c:v>1581.6</c:v>
                </c:pt>
                <c:pt idx="145">
                  <c:v>1569.4</c:v>
                </c:pt>
                <c:pt idx="146">
                  <c:v>1509</c:v>
                </c:pt>
                <c:pt idx="147">
                  <c:v>1416</c:v>
                </c:pt>
                <c:pt idx="148">
                  <c:v>1330.4</c:v>
                </c:pt>
                <c:pt idx="149">
                  <c:v>1198.2</c:v>
                </c:pt>
                <c:pt idx="150">
                  <c:v>1156.2</c:v>
                </c:pt>
                <c:pt idx="151">
                  <c:v>1160.4000000000001</c:v>
                </c:pt>
                <c:pt idx="152">
                  <c:v>1263.4000000000001</c:v>
                </c:pt>
                <c:pt idx="153">
                  <c:v>1374.4</c:v>
                </c:pt>
                <c:pt idx="154">
                  <c:v>1549</c:v>
                </c:pt>
                <c:pt idx="155">
                  <c:v>1683.6</c:v>
                </c:pt>
                <c:pt idx="156">
                  <c:v>1759</c:v>
                </c:pt>
                <c:pt idx="157">
                  <c:v>1712.6</c:v>
                </c:pt>
                <c:pt idx="158">
                  <c:v>1641.4</c:v>
                </c:pt>
                <c:pt idx="159">
                  <c:v>1533.4</c:v>
                </c:pt>
                <c:pt idx="160">
                  <c:v>1409.6</c:v>
                </c:pt>
                <c:pt idx="161">
                  <c:v>1281.2</c:v>
                </c:pt>
                <c:pt idx="162">
                  <c:v>1253</c:v>
                </c:pt>
                <c:pt idx="163">
                  <c:v>1255.8</c:v>
                </c:pt>
                <c:pt idx="164">
                  <c:v>1339.2</c:v>
                </c:pt>
                <c:pt idx="165">
                  <c:v>1471.4</c:v>
                </c:pt>
                <c:pt idx="166">
                  <c:v>1642</c:v>
                </c:pt>
                <c:pt idx="167">
                  <c:v>1727</c:v>
                </c:pt>
                <c:pt idx="168">
                  <c:v>1774.4</c:v>
                </c:pt>
                <c:pt idx="169">
                  <c:v>1660.8</c:v>
                </c:pt>
                <c:pt idx="170">
                  <c:v>1526</c:v>
                </c:pt>
                <c:pt idx="171">
                  <c:v>1373.6</c:v>
                </c:pt>
                <c:pt idx="172">
                  <c:v>1259</c:v>
                </c:pt>
                <c:pt idx="173">
                  <c:v>1124</c:v>
                </c:pt>
                <c:pt idx="174">
                  <c:v>1123.5999999999999</c:v>
                </c:pt>
                <c:pt idx="175">
                  <c:v>1105</c:v>
                </c:pt>
                <c:pt idx="176">
                  <c:v>1168.5999999999999</c:v>
                </c:pt>
                <c:pt idx="177">
                  <c:v>1296.8</c:v>
                </c:pt>
                <c:pt idx="178">
                  <c:v>1506.8</c:v>
                </c:pt>
                <c:pt idx="179">
                  <c:v>1608.4</c:v>
                </c:pt>
                <c:pt idx="180">
                  <c:v>1712.2</c:v>
                </c:pt>
                <c:pt idx="181">
                  <c:v>1710</c:v>
                </c:pt>
                <c:pt idx="182">
                  <c:v>1641</c:v>
                </c:pt>
                <c:pt idx="183">
                  <c:v>1492.4</c:v>
                </c:pt>
                <c:pt idx="184">
                  <c:v>1451.2</c:v>
                </c:pt>
                <c:pt idx="185">
                  <c:v>1411.8</c:v>
                </c:pt>
                <c:pt idx="186">
                  <c:v>1362.4</c:v>
                </c:pt>
                <c:pt idx="187">
                  <c:v>1341.4</c:v>
                </c:pt>
                <c:pt idx="188">
                  <c:v>1455.4</c:v>
                </c:pt>
                <c:pt idx="189">
                  <c:v>1549.6</c:v>
                </c:pt>
                <c:pt idx="190">
                  <c:v>1647.8</c:v>
                </c:pt>
                <c:pt idx="191">
                  <c:v>1761</c:v>
                </c:pt>
                <c:pt idx="192">
                  <c:v>1822.8</c:v>
                </c:pt>
                <c:pt idx="193">
                  <c:v>1754.4</c:v>
                </c:pt>
                <c:pt idx="194">
                  <c:v>1624</c:v>
                </c:pt>
                <c:pt idx="195">
                  <c:v>1472.6</c:v>
                </c:pt>
                <c:pt idx="196">
                  <c:v>1360.6</c:v>
                </c:pt>
                <c:pt idx="197">
                  <c:v>1213.5999999999999</c:v>
                </c:pt>
                <c:pt idx="198">
                  <c:v>1151.8</c:v>
                </c:pt>
                <c:pt idx="199">
                  <c:v>1162.2</c:v>
                </c:pt>
                <c:pt idx="200">
                  <c:v>1251</c:v>
                </c:pt>
                <c:pt idx="201">
                  <c:v>1344.6</c:v>
                </c:pt>
                <c:pt idx="202">
                  <c:v>1519</c:v>
                </c:pt>
                <c:pt idx="203">
                  <c:v>1602.6</c:v>
                </c:pt>
                <c:pt idx="204">
                  <c:v>1615</c:v>
                </c:pt>
                <c:pt idx="205">
                  <c:v>1525.2</c:v>
                </c:pt>
                <c:pt idx="206">
                  <c:v>1398.4</c:v>
                </c:pt>
                <c:pt idx="207">
                  <c:v>1239.8</c:v>
                </c:pt>
                <c:pt idx="208">
                  <c:v>1140.4000000000001</c:v>
                </c:pt>
                <c:pt idx="209">
                  <c:v>1037.5999999999999</c:v>
                </c:pt>
                <c:pt idx="210">
                  <c:v>1012.4</c:v>
                </c:pt>
                <c:pt idx="211">
                  <c:v>1034.8</c:v>
                </c:pt>
                <c:pt idx="212">
                  <c:v>1101.2</c:v>
                </c:pt>
                <c:pt idx="213">
                  <c:v>1226</c:v>
                </c:pt>
                <c:pt idx="214">
                  <c:v>1423.8</c:v>
                </c:pt>
                <c:pt idx="215">
                  <c:v>1556.6</c:v>
                </c:pt>
                <c:pt idx="216">
                  <c:v>1657.2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Gas!$E$1</c:f>
              <c:strCache>
                <c:ptCount val="1"/>
                <c:pt idx="0">
                  <c:v>MM(12)2</c:v>
                </c:pt>
              </c:strCache>
            </c:strRef>
          </c:tx>
          <c:cat>
            <c:strRef>
              <c:f>Gas!$A$2:$A$220</c:f>
              <c:strCache>
                <c:ptCount val="219"/>
                <c:pt idx="0">
                  <c:v>1992M01</c:v>
                </c:pt>
                <c:pt idx="1">
                  <c:v>1992M02</c:v>
                </c:pt>
                <c:pt idx="2">
                  <c:v>1992M03</c:v>
                </c:pt>
                <c:pt idx="3">
                  <c:v>1992M04</c:v>
                </c:pt>
                <c:pt idx="4">
                  <c:v>1992M05</c:v>
                </c:pt>
                <c:pt idx="5">
                  <c:v>1992M06</c:v>
                </c:pt>
                <c:pt idx="6">
                  <c:v>1992M07</c:v>
                </c:pt>
                <c:pt idx="7">
                  <c:v>1992M08</c:v>
                </c:pt>
                <c:pt idx="8">
                  <c:v>1992M09</c:v>
                </c:pt>
                <c:pt idx="9">
                  <c:v>1992M10</c:v>
                </c:pt>
                <c:pt idx="10">
                  <c:v>1992M11</c:v>
                </c:pt>
                <c:pt idx="11">
                  <c:v>1992M12</c:v>
                </c:pt>
                <c:pt idx="12">
                  <c:v>1993M01</c:v>
                </c:pt>
                <c:pt idx="13">
                  <c:v>1993M02</c:v>
                </c:pt>
                <c:pt idx="14">
                  <c:v>1993M03</c:v>
                </c:pt>
                <c:pt idx="15">
                  <c:v>1993M04</c:v>
                </c:pt>
                <c:pt idx="16">
                  <c:v>1993M05</c:v>
                </c:pt>
                <c:pt idx="17">
                  <c:v>1993M06</c:v>
                </c:pt>
                <c:pt idx="18">
                  <c:v>1993M07</c:v>
                </c:pt>
                <c:pt idx="19">
                  <c:v>1993M08</c:v>
                </c:pt>
                <c:pt idx="20">
                  <c:v>1993M09</c:v>
                </c:pt>
                <c:pt idx="21">
                  <c:v>1993M10</c:v>
                </c:pt>
                <c:pt idx="22">
                  <c:v>1993M11</c:v>
                </c:pt>
                <c:pt idx="23">
                  <c:v>1993M12</c:v>
                </c:pt>
                <c:pt idx="24">
                  <c:v>1994M01</c:v>
                </c:pt>
                <c:pt idx="25">
                  <c:v>1994M02</c:v>
                </c:pt>
                <c:pt idx="26">
                  <c:v>1994M03</c:v>
                </c:pt>
                <c:pt idx="27">
                  <c:v>1994M04</c:v>
                </c:pt>
                <c:pt idx="28">
                  <c:v>1994M05</c:v>
                </c:pt>
                <c:pt idx="29">
                  <c:v>1994M06</c:v>
                </c:pt>
                <c:pt idx="30">
                  <c:v>1994M07</c:v>
                </c:pt>
                <c:pt idx="31">
                  <c:v>1994M08</c:v>
                </c:pt>
                <c:pt idx="32">
                  <c:v>1994M09</c:v>
                </c:pt>
                <c:pt idx="33">
                  <c:v>1994M10</c:v>
                </c:pt>
                <c:pt idx="34">
                  <c:v>1994M11</c:v>
                </c:pt>
                <c:pt idx="35">
                  <c:v>1994M12</c:v>
                </c:pt>
                <c:pt idx="36">
                  <c:v>1995M01</c:v>
                </c:pt>
                <c:pt idx="37">
                  <c:v>1995M02</c:v>
                </c:pt>
                <c:pt idx="38">
                  <c:v>1995M03</c:v>
                </c:pt>
                <c:pt idx="39">
                  <c:v>1995M04</c:v>
                </c:pt>
                <c:pt idx="40">
                  <c:v>1995M05</c:v>
                </c:pt>
                <c:pt idx="41">
                  <c:v>1995M06</c:v>
                </c:pt>
                <c:pt idx="42">
                  <c:v>1995M07</c:v>
                </c:pt>
                <c:pt idx="43">
                  <c:v>1995M08</c:v>
                </c:pt>
                <c:pt idx="44">
                  <c:v>1995M09</c:v>
                </c:pt>
                <c:pt idx="45">
                  <c:v>1995M10</c:v>
                </c:pt>
                <c:pt idx="46">
                  <c:v>1995M11</c:v>
                </c:pt>
                <c:pt idx="47">
                  <c:v>1995M12</c:v>
                </c:pt>
                <c:pt idx="48">
                  <c:v>1996M01</c:v>
                </c:pt>
                <c:pt idx="49">
                  <c:v>1996M02</c:v>
                </c:pt>
                <c:pt idx="50">
                  <c:v>1996M03</c:v>
                </c:pt>
                <c:pt idx="51">
                  <c:v>1996M04</c:v>
                </c:pt>
                <c:pt idx="52">
                  <c:v>1996M05</c:v>
                </c:pt>
                <c:pt idx="53">
                  <c:v>1996M06</c:v>
                </c:pt>
                <c:pt idx="54">
                  <c:v>1996M07</c:v>
                </c:pt>
                <c:pt idx="55">
                  <c:v>1996M08</c:v>
                </c:pt>
                <c:pt idx="56">
                  <c:v>1996M09</c:v>
                </c:pt>
                <c:pt idx="57">
                  <c:v>1996M10</c:v>
                </c:pt>
                <c:pt idx="58">
                  <c:v>1996M11</c:v>
                </c:pt>
                <c:pt idx="59">
                  <c:v>1996M12</c:v>
                </c:pt>
                <c:pt idx="60">
                  <c:v>1997M01</c:v>
                </c:pt>
                <c:pt idx="61">
                  <c:v>1997M02</c:v>
                </c:pt>
                <c:pt idx="62">
                  <c:v>1997M03</c:v>
                </c:pt>
                <c:pt idx="63">
                  <c:v>1997M04</c:v>
                </c:pt>
                <c:pt idx="64">
                  <c:v>1997M05</c:v>
                </c:pt>
                <c:pt idx="65">
                  <c:v>1997M06</c:v>
                </c:pt>
                <c:pt idx="66">
                  <c:v>1997M07</c:v>
                </c:pt>
                <c:pt idx="67">
                  <c:v>1997M08</c:v>
                </c:pt>
                <c:pt idx="68">
                  <c:v>1997M09</c:v>
                </c:pt>
                <c:pt idx="69">
                  <c:v>1997M10</c:v>
                </c:pt>
                <c:pt idx="70">
                  <c:v>1997M11</c:v>
                </c:pt>
                <c:pt idx="71">
                  <c:v>1997M12</c:v>
                </c:pt>
                <c:pt idx="72">
                  <c:v>1998M01</c:v>
                </c:pt>
                <c:pt idx="73">
                  <c:v>1998M02</c:v>
                </c:pt>
                <c:pt idx="74">
                  <c:v>1998M03</c:v>
                </c:pt>
                <c:pt idx="75">
                  <c:v>1998M04</c:v>
                </c:pt>
                <c:pt idx="76">
                  <c:v>1998M05</c:v>
                </c:pt>
                <c:pt idx="77">
                  <c:v>1998M06</c:v>
                </c:pt>
                <c:pt idx="78">
                  <c:v>1998M07</c:v>
                </c:pt>
                <c:pt idx="79">
                  <c:v>1998M08</c:v>
                </c:pt>
                <c:pt idx="80">
                  <c:v>1998M09</c:v>
                </c:pt>
                <c:pt idx="81">
                  <c:v>1998M10</c:v>
                </c:pt>
                <c:pt idx="82">
                  <c:v>1998M11</c:v>
                </c:pt>
                <c:pt idx="83">
                  <c:v>1998M12</c:v>
                </c:pt>
                <c:pt idx="84">
                  <c:v>1999M01</c:v>
                </c:pt>
                <c:pt idx="85">
                  <c:v>1999M02</c:v>
                </c:pt>
                <c:pt idx="86">
                  <c:v>1999M03</c:v>
                </c:pt>
                <c:pt idx="87">
                  <c:v>1999M04</c:v>
                </c:pt>
                <c:pt idx="88">
                  <c:v>1999M05</c:v>
                </c:pt>
                <c:pt idx="89">
                  <c:v>1999M06</c:v>
                </c:pt>
                <c:pt idx="90">
                  <c:v>1999M07</c:v>
                </c:pt>
                <c:pt idx="91">
                  <c:v>1999M08</c:v>
                </c:pt>
                <c:pt idx="92">
                  <c:v>1999M09</c:v>
                </c:pt>
                <c:pt idx="93">
                  <c:v>1999M10</c:v>
                </c:pt>
                <c:pt idx="94">
                  <c:v>1999M11</c:v>
                </c:pt>
                <c:pt idx="95">
                  <c:v>1999M12</c:v>
                </c:pt>
                <c:pt idx="96">
                  <c:v>2000M01</c:v>
                </c:pt>
                <c:pt idx="97">
                  <c:v>2000M02</c:v>
                </c:pt>
                <c:pt idx="98">
                  <c:v>2000M03</c:v>
                </c:pt>
                <c:pt idx="99">
                  <c:v>2000M04</c:v>
                </c:pt>
                <c:pt idx="100">
                  <c:v>2000M05</c:v>
                </c:pt>
                <c:pt idx="101">
                  <c:v>2000M06</c:v>
                </c:pt>
                <c:pt idx="102">
                  <c:v>2000M07</c:v>
                </c:pt>
                <c:pt idx="103">
                  <c:v>2000M08</c:v>
                </c:pt>
                <c:pt idx="104">
                  <c:v>2000M09</c:v>
                </c:pt>
                <c:pt idx="105">
                  <c:v>2000M10</c:v>
                </c:pt>
                <c:pt idx="106">
                  <c:v>2000M11</c:v>
                </c:pt>
                <c:pt idx="107">
                  <c:v>2000M12</c:v>
                </c:pt>
                <c:pt idx="108">
                  <c:v>2001M01</c:v>
                </c:pt>
                <c:pt idx="109">
                  <c:v>2001M02</c:v>
                </c:pt>
                <c:pt idx="110">
                  <c:v>2001M03</c:v>
                </c:pt>
                <c:pt idx="111">
                  <c:v>2001M04</c:v>
                </c:pt>
                <c:pt idx="112">
                  <c:v>2001M05</c:v>
                </c:pt>
                <c:pt idx="113">
                  <c:v>2001M06</c:v>
                </c:pt>
                <c:pt idx="114">
                  <c:v>2001M07</c:v>
                </c:pt>
                <c:pt idx="115">
                  <c:v>2001M08</c:v>
                </c:pt>
                <c:pt idx="116">
                  <c:v>2001M09</c:v>
                </c:pt>
                <c:pt idx="117">
                  <c:v>2001M10</c:v>
                </c:pt>
                <c:pt idx="118">
                  <c:v>2001M11</c:v>
                </c:pt>
                <c:pt idx="119">
                  <c:v>2001M12</c:v>
                </c:pt>
                <c:pt idx="120">
                  <c:v>2002M01</c:v>
                </c:pt>
                <c:pt idx="121">
                  <c:v>2002M02</c:v>
                </c:pt>
                <c:pt idx="122">
                  <c:v>2002M03</c:v>
                </c:pt>
                <c:pt idx="123">
                  <c:v>2002M04</c:v>
                </c:pt>
                <c:pt idx="124">
                  <c:v>2002M05</c:v>
                </c:pt>
                <c:pt idx="125">
                  <c:v>2002M06</c:v>
                </c:pt>
                <c:pt idx="126">
                  <c:v>2002M07</c:v>
                </c:pt>
                <c:pt idx="127">
                  <c:v>2002M08</c:v>
                </c:pt>
                <c:pt idx="128">
                  <c:v>2002M09</c:v>
                </c:pt>
                <c:pt idx="129">
                  <c:v>2002M10</c:v>
                </c:pt>
                <c:pt idx="130">
                  <c:v>2002M11</c:v>
                </c:pt>
                <c:pt idx="131">
                  <c:v>2002M12</c:v>
                </c:pt>
                <c:pt idx="132">
                  <c:v>2003M01</c:v>
                </c:pt>
                <c:pt idx="133">
                  <c:v>2003M02</c:v>
                </c:pt>
                <c:pt idx="134">
                  <c:v>2003M03</c:v>
                </c:pt>
                <c:pt idx="135">
                  <c:v>2003M04</c:v>
                </c:pt>
                <c:pt idx="136">
                  <c:v>2003M05</c:v>
                </c:pt>
                <c:pt idx="137">
                  <c:v>2003M06</c:v>
                </c:pt>
                <c:pt idx="138">
                  <c:v>2003M07</c:v>
                </c:pt>
                <c:pt idx="139">
                  <c:v>2003M08</c:v>
                </c:pt>
                <c:pt idx="140">
                  <c:v>2003M09</c:v>
                </c:pt>
                <c:pt idx="141">
                  <c:v>2003M10</c:v>
                </c:pt>
                <c:pt idx="142">
                  <c:v>2003M11</c:v>
                </c:pt>
                <c:pt idx="143">
                  <c:v>2003M12</c:v>
                </c:pt>
                <c:pt idx="144">
                  <c:v>2004M01</c:v>
                </c:pt>
                <c:pt idx="145">
                  <c:v>2004M02</c:v>
                </c:pt>
                <c:pt idx="146">
                  <c:v>2004M03</c:v>
                </c:pt>
                <c:pt idx="147">
                  <c:v>2004M04</c:v>
                </c:pt>
                <c:pt idx="148">
                  <c:v>2004M05</c:v>
                </c:pt>
                <c:pt idx="149">
                  <c:v>2004M06</c:v>
                </c:pt>
                <c:pt idx="150">
                  <c:v>2004M07</c:v>
                </c:pt>
                <c:pt idx="151">
                  <c:v>2004M08</c:v>
                </c:pt>
                <c:pt idx="152">
                  <c:v>2004M09</c:v>
                </c:pt>
                <c:pt idx="153">
                  <c:v>2004M10</c:v>
                </c:pt>
                <c:pt idx="154">
                  <c:v>2004M11</c:v>
                </c:pt>
                <c:pt idx="155">
                  <c:v>2004M12</c:v>
                </c:pt>
                <c:pt idx="156">
                  <c:v>2005M01</c:v>
                </c:pt>
                <c:pt idx="157">
                  <c:v>2005M02</c:v>
                </c:pt>
                <c:pt idx="158">
                  <c:v>2005M03</c:v>
                </c:pt>
                <c:pt idx="159">
                  <c:v>2005M04</c:v>
                </c:pt>
                <c:pt idx="160">
                  <c:v>2005M05</c:v>
                </c:pt>
                <c:pt idx="161">
                  <c:v>2005M06</c:v>
                </c:pt>
                <c:pt idx="162">
                  <c:v>2005M07</c:v>
                </c:pt>
                <c:pt idx="163">
                  <c:v>2005M08</c:v>
                </c:pt>
                <c:pt idx="164">
                  <c:v>2005M09</c:v>
                </c:pt>
                <c:pt idx="165">
                  <c:v>2005M10</c:v>
                </c:pt>
                <c:pt idx="166">
                  <c:v>2005M11</c:v>
                </c:pt>
                <c:pt idx="167">
                  <c:v>2005M12</c:v>
                </c:pt>
                <c:pt idx="168">
                  <c:v>2006M01</c:v>
                </c:pt>
                <c:pt idx="169">
                  <c:v>2006M02</c:v>
                </c:pt>
                <c:pt idx="170">
                  <c:v>2006M03</c:v>
                </c:pt>
                <c:pt idx="171">
                  <c:v>2006M04</c:v>
                </c:pt>
                <c:pt idx="172">
                  <c:v>2006M05</c:v>
                </c:pt>
                <c:pt idx="173">
                  <c:v>2006M06</c:v>
                </c:pt>
                <c:pt idx="174">
                  <c:v>2006M07</c:v>
                </c:pt>
                <c:pt idx="175">
                  <c:v>2006M08</c:v>
                </c:pt>
                <c:pt idx="176">
                  <c:v>2006M09</c:v>
                </c:pt>
                <c:pt idx="177">
                  <c:v>2006M10</c:v>
                </c:pt>
                <c:pt idx="178">
                  <c:v>2006M11</c:v>
                </c:pt>
                <c:pt idx="179">
                  <c:v>2006M12</c:v>
                </c:pt>
                <c:pt idx="180">
                  <c:v>2007M01</c:v>
                </c:pt>
                <c:pt idx="181">
                  <c:v>2007M02</c:v>
                </c:pt>
                <c:pt idx="182">
                  <c:v>2007M03</c:v>
                </c:pt>
                <c:pt idx="183">
                  <c:v>2007M04</c:v>
                </c:pt>
                <c:pt idx="184">
                  <c:v>2007M05</c:v>
                </c:pt>
                <c:pt idx="185">
                  <c:v>2007M06</c:v>
                </c:pt>
                <c:pt idx="186">
                  <c:v>2007M07</c:v>
                </c:pt>
                <c:pt idx="187">
                  <c:v>2007M08</c:v>
                </c:pt>
                <c:pt idx="188">
                  <c:v>2007M09</c:v>
                </c:pt>
                <c:pt idx="189">
                  <c:v>2007M10</c:v>
                </c:pt>
                <c:pt idx="190">
                  <c:v>2007M11</c:v>
                </c:pt>
                <c:pt idx="191">
                  <c:v>2007M12</c:v>
                </c:pt>
                <c:pt idx="192">
                  <c:v>2008M01</c:v>
                </c:pt>
                <c:pt idx="193">
                  <c:v>2008M02</c:v>
                </c:pt>
                <c:pt idx="194">
                  <c:v>2008M03</c:v>
                </c:pt>
                <c:pt idx="195">
                  <c:v>2008M04</c:v>
                </c:pt>
                <c:pt idx="196">
                  <c:v>2008M05</c:v>
                </c:pt>
                <c:pt idx="197">
                  <c:v>2008M06</c:v>
                </c:pt>
                <c:pt idx="198">
                  <c:v>2008M07</c:v>
                </c:pt>
                <c:pt idx="199">
                  <c:v>2008M08</c:v>
                </c:pt>
                <c:pt idx="200">
                  <c:v>2008M09</c:v>
                </c:pt>
                <c:pt idx="201">
                  <c:v>2008M10</c:v>
                </c:pt>
                <c:pt idx="202">
                  <c:v>2008M11</c:v>
                </c:pt>
                <c:pt idx="203">
                  <c:v>2008M12</c:v>
                </c:pt>
                <c:pt idx="204">
                  <c:v>2009M01</c:v>
                </c:pt>
                <c:pt idx="205">
                  <c:v>2009M02</c:v>
                </c:pt>
                <c:pt idx="206">
                  <c:v>2009M03</c:v>
                </c:pt>
                <c:pt idx="207">
                  <c:v>2009M04</c:v>
                </c:pt>
                <c:pt idx="208">
                  <c:v>2009M05</c:v>
                </c:pt>
                <c:pt idx="209">
                  <c:v>2009M06</c:v>
                </c:pt>
                <c:pt idx="210">
                  <c:v>2009M07</c:v>
                </c:pt>
                <c:pt idx="211">
                  <c:v>2009M08</c:v>
                </c:pt>
                <c:pt idx="212">
                  <c:v>2009M09</c:v>
                </c:pt>
                <c:pt idx="213">
                  <c:v>2009M10</c:v>
                </c:pt>
                <c:pt idx="214">
                  <c:v>2009M11</c:v>
                </c:pt>
                <c:pt idx="215">
                  <c:v>2009M12</c:v>
                </c:pt>
                <c:pt idx="216">
                  <c:v>2010M01</c:v>
                </c:pt>
                <c:pt idx="217">
                  <c:v>2010M02</c:v>
                </c:pt>
                <c:pt idx="218">
                  <c:v>2010M03</c:v>
                </c:pt>
              </c:strCache>
            </c:strRef>
          </c:cat>
          <c:val>
            <c:numRef>
              <c:f>Gas!$E$2:$E$220</c:f>
              <c:numCache>
                <c:formatCode>General</c:formatCode>
                <c:ptCount val="219"/>
                <c:pt idx="6">
                  <c:v>432.66666666666663</c:v>
                </c:pt>
                <c:pt idx="7">
                  <c:v>427.29166666666663</c:v>
                </c:pt>
                <c:pt idx="8">
                  <c:v>428.375</c:v>
                </c:pt>
                <c:pt idx="9">
                  <c:v>429.33333333333337</c:v>
                </c:pt>
                <c:pt idx="10">
                  <c:v>425.75</c:v>
                </c:pt>
                <c:pt idx="11">
                  <c:v>421.54166666666663</c:v>
                </c:pt>
                <c:pt idx="12">
                  <c:v>418.625</c:v>
                </c:pt>
                <c:pt idx="13">
                  <c:v>418.75</c:v>
                </c:pt>
                <c:pt idx="14">
                  <c:v>420.29166666666663</c:v>
                </c:pt>
                <c:pt idx="15">
                  <c:v>424</c:v>
                </c:pt>
                <c:pt idx="16">
                  <c:v>429.20833333333337</c:v>
                </c:pt>
                <c:pt idx="17">
                  <c:v>433.08333333333337</c:v>
                </c:pt>
                <c:pt idx="18">
                  <c:v>438.75</c:v>
                </c:pt>
                <c:pt idx="19">
                  <c:v>443.75</c:v>
                </c:pt>
                <c:pt idx="20">
                  <c:v>443.33333333333337</c:v>
                </c:pt>
                <c:pt idx="21">
                  <c:v>446</c:v>
                </c:pt>
                <c:pt idx="22">
                  <c:v>453.33333333333331</c:v>
                </c:pt>
                <c:pt idx="23">
                  <c:v>459.58333333333331</c:v>
                </c:pt>
                <c:pt idx="24">
                  <c:v>463.95833333333331</c:v>
                </c:pt>
                <c:pt idx="25">
                  <c:v>467.41666666666663</c:v>
                </c:pt>
                <c:pt idx="26">
                  <c:v>470.375</c:v>
                </c:pt>
                <c:pt idx="27">
                  <c:v>470.20833333333337</c:v>
                </c:pt>
                <c:pt idx="28">
                  <c:v>468.25</c:v>
                </c:pt>
                <c:pt idx="29">
                  <c:v>469.125</c:v>
                </c:pt>
                <c:pt idx="30">
                  <c:v>474.29166666666669</c:v>
                </c:pt>
                <c:pt idx="31">
                  <c:v>482.5</c:v>
                </c:pt>
                <c:pt idx="32">
                  <c:v>491.125</c:v>
                </c:pt>
                <c:pt idx="33">
                  <c:v>495.16666666666669</c:v>
                </c:pt>
                <c:pt idx="34">
                  <c:v>497.875</c:v>
                </c:pt>
                <c:pt idx="35">
                  <c:v>504.04166666666663</c:v>
                </c:pt>
                <c:pt idx="36">
                  <c:v>509.79166666666669</c:v>
                </c:pt>
                <c:pt idx="37">
                  <c:v>513.5</c:v>
                </c:pt>
                <c:pt idx="38">
                  <c:v>517.25</c:v>
                </c:pt>
                <c:pt idx="39">
                  <c:v>523.08333333333337</c:v>
                </c:pt>
                <c:pt idx="40">
                  <c:v>532.08333333333337</c:v>
                </c:pt>
                <c:pt idx="41">
                  <c:v>541.66666666666674</c:v>
                </c:pt>
                <c:pt idx="42">
                  <c:v>548.125</c:v>
                </c:pt>
                <c:pt idx="43">
                  <c:v>554.95833333333326</c:v>
                </c:pt>
                <c:pt idx="44">
                  <c:v>560.95833333333326</c:v>
                </c:pt>
                <c:pt idx="45">
                  <c:v>565.875</c:v>
                </c:pt>
                <c:pt idx="46">
                  <c:v>571.25</c:v>
                </c:pt>
                <c:pt idx="47">
                  <c:v>572.70833333333326</c:v>
                </c:pt>
                <c:pt idx="48">
                  <c:v>575</c:v>
                </c:pt>
                <c:pt idx="49">
                  <c:v>579.29166666666674</c:v>
                </c:pt>
                <c:pt idx="50">
                  <c:v>583.45833333333326</c:v>
                </c:pt>
                <c:pt idx="51">
                  <c:v>590.70833333333326</c:v>
                </c:pt>
                <c:pt idx="52">
                  <c:v>599.25</c:v>
                </c:pt>
                <c:pt idx="53">
                  <c:v>606.75</c:v>
                </c:pt>
                <c:pt idx="54">
                  <c:v>615.5</c:v>
                </c:pt>
                <c:pt idx="55">
                  <c:v>619.25</c:v>
                </c:pt>
                <c:pt idx="56">
                  <c:v>617.66666666666674</c:v>
                </c:pt>
                <c:pt idx="57">
                  <c:v>620.54166666666674</c:v>
                </c:pt>
                <c:pt idx="58">
                  <c:v>625.375</c:v>
                </c:pt>
                <c:pt idx="59">
                  <c:v>632.66666666666674</c:v>
                </c:pt>
                <c:pt idx="60">
                  <c:v>641.625</c:v>
                </c:pt>
                <c:pt idx="61">
                  <c:v>648.54166666666663</c:v>
                </c:pt>
                <c:pt idx="62">
                  <c:v>654.375</c:v>
                </c:pt>
                <c:pt idx="63">
                  <c:v>658.125</c:v>
                </c:pt>
                <c:pt idx="64">
                  <c:v>662.83333333333326</c:v>
                </c:pt>
                <c:pt idx="65">
                  <c:v>673.20833333333326</c:v>
                </c:pt>
                <c:pt idx="66">
                  <c:v>681.58333333333326</c:v>
                </c:pt>
                <c:pt idx="67">
                  <c:v>690.91666666666674</c:v>
                </c:pt>
                <c:pt idx="68">
                  <c:v>706.79166666666674</c:v>
                </c:pt>
                <c:pt idx="69">
                  <c:v>719.875</c:v>
                </c:pt>
                <c:pt idx="70">
                  <c:v>728.66666666666674</c:v>
                </c:pt>
                <c:pt idx="71">
                  <c:v>736.5</c:v>
                </c:pt>
                <c:pt idx="72">
                  <c:v>745.25</c:v>
                </c:pt>
                <c:pt idx="73">
                  <c:v>753</c:v>
                </c:pt>
                <c:pt idx="74">
                  <c:v>760.875</c:v>
                </c:pt>
                <c:pt idx="75">
                  <c:v>770.91666666666674</c:v>
                </c:pt>
                <c:pt idx="76">
                  <c:v>785.91666666666674</c:v>
                </c:pt>
                <c:pt idx="77">
                  <c:v>801.45833333333337</c:v>
                </c:pt>
                <c:pt idx="78">
                  <c:v>812.75</c:v>
                </c:pt>
                <c:pt idx="79">
                  <c:v>823.79166666666663</c:v>
                </c:pt>
                <c:pt idx="80">
                  <c:v>835.04166666666663</c:v>
                </c:pt>
                <c:pt idx="81">
                  <c:v>843.08333333333326</c:v>
                </c:pt>
                <c:pt idx="82">
                  <c:v>849.91666666666674</c:v>
                </c:pt>
                <c:pt idx="83">
                  <c:v>858.125</c:v>
                </c:pt>
                <c:pt idx="84">
                  <c:v>863.375</c:v>
                </c:pt>
                <c:pt idx="85">
                  <c:v>867.58333333333337</c:v>
                </c:pt>
                <c:pt idx="86">
                  <c:v>873.66666666666674</c:v>
                </c:pt>
                <c:pt idx="87">
                  <c:v>879.58333333333326</c:v>
                </c:pt>
                <c:pt idx="88">
                  <c:v>890.08333333333326</c:v>
                </c:pt>
                <c:pt idx="89">
                  <c:v>904.58333333333326</c:v>
                </c:pt>
                <c:pt idx="90">
                  <c:v>922.45833333333326</c:v>
                </c:pt>
                <c:pt idx="91">
                  <c:v>940.625</c:v>
                </c:pt>
                <c:pt idx="92">
                  <c:v>953.16666666666674</c:v>
                </c:pt>
                <c:pt idx="93">
                  <c:v>963.66666666666674</c:v>
                </c:pt>
                <c:pt idx="94">
                  <c:v>974.29166666666674</c:v>
                </c:pt>
                <c:pt idx="95">
                  <c:v>982.95833333333337</c:v>
                </c:pt>
                <c:pt idx="96">
                  <c:v>988.70833333333337</c:v>
                </c:pt>
                <c:pt idx="97">
                  <c:v>996</c:v>
                </c:pt>
                <c:pt idx="98">
                  <c:v>1006.5833333333333</c:v>
                </c:pt>
                <c:pt idx="99">
                  <c:v>1020.0833333333334</c:v>
                </c:pt>
                <c:pt idx="100">
                  <c:v>1029.3333333333335</c:v>
                </c:pt>
                <c:pt idx="101">
                  <c:v>1028.9166666666665</c:v>
                </c:pt>
                <c:pt idx="102">
                  <c:v>1028.3333333333333</c:v>
                </c:pt>
                <c:pt idx="103">
                  <c:v>1032.4166666666665</c:v>
                </c:pt>
                <c:pt idx="104">
                  <c:v>1037.2083333333335</c:v>
                </c:pt>
                <c:pt idx="105">
                  <c:v>1042.7083333333335</c:v>
                </c:pt>
                <c:pt idx="106">
                  <c:v>1051.375</c:v>
                </c:pt>
                <c:pt idx="107">
                  <c:v>1058.2916666666665</c:v>
                </c:pt>
                <c:pt idx="108">
                  <c:v>1065.125</c:v>
                </c:pt>
                <c:pt idx="109">
                  <c:v>1071.9583333333335</c:v>
                </c:pt>
                <c:pt idx="110">
                  <c:v>1070.0416666666665</c:v>
                </c:pt>
                <c:pt idx="111">
                  <c:v>1066.5</c:v>
                </c:pt>
                <c:pt idx="112">
                  <c:v>1069.7916666666667</c:v>
                </c:pt>
                <c:pt idx="113">
                  <c:v>1087.0416666666667</c:v>
                </c:pt>
                <c:pt idx="114">
                  <c:v>1105.375</c:v>
                </c:pt>
                <c:pt idx="115">
                  <c:v>1111.75</c:v>
                </c:pt>
                <c:pt idx="116">
                  <c:v>1117.6666666666667</c:v>
                </c:pt>
                <c:pt idx="117">
                  <c:v>1128.1666666666667</c:v>
                </c:pt>
                <c:pt idx="118">
                  <c:v>1136.5833333333335</c:v>
                </c:pt>
                <c:pt idx="119">
                  <c:v>1144.2083333333335</c:v>
                </c:pt>
                <c:pt idx="120">
                  <c:v>1153.9166666666667</c:v>
                </c:pt>
                <c:pt idx="121">
                  <c:v>1162.1666666666667</c:v>
                </c:pt>
                <c:pt idx="122">
                  <c:v>1172.375</c:v>
                </c:pt>
                <c:pt idx="123">
                  <c:v>1182.2916666666665</c:v>
                </c:pt>
                <c:pt idx="124">
                  <c:v>1185.7083333333335</c:v>
                </c:pt>
                <c:pt idx="125">
                  <c:v>1184.7083333333335</c:v>
                </c:pt>
                <c:pt idx="126">
                  <c:v>1189.1666666666665</c:v>
                </c:pt>
                <c:pt idx="127">
                  <c:v>1206.875</c:v>
                </c:pt>
                <c:pt idx="128">
                  <c:v>1225.4166666666667</c:v>
                </c:pt>
                <c:pt idx="129">
                  <c:v>1233.0416666666667</c:v>
                </c:pt>
                <c:pt idx="130">
                  <c:v>1238.5833333333335</c:v>
                </c:pt>
                <c:pt idx="131">
                  <c:v>1246.5</c:v>
                </c:pt>
                <c:pt idx="132">
                  <c:v>1254.5</c:v>
                </c:pt>
                <c:pt idx="133">
                  <c:v>1260</c:v>
                </c:pt>
                <c:pt idx="134">
                  <c:v>1263.7916666666665</c:v>
                </c:pt>
                <c:pt idx="135">
                  <c:v>1273.0833333333333</c:v>
                </c:pt>
                <c:pt idx="136">
                  <c:v>1284.5833333333333</c:v>
                </c:pt>
                <c:pt idx="137">
                  <c:v>1294.625</c:v>
                </c:pt>
                <c:pt idx="138">
                  <c:v>1302.125</c:v>
                </c:pt>
                <c:pt idx="139">
                  <c:v>1304</c:v>
                </c:pt>
                <c:pt idx="140">
                  <c:v>1312.6666666666667</c:v>
                </c:pt>
                <c:pt idx="141">
                  <c:v>1329.0833333333335</c:v>
                </c:pt>
                <c:pt idx="142">
                  <c:v>1340.0416666666665</c:v>
                </c:pt>
                <c:pt idx="143">
                  <c:v>1345.1666666666665</c:v>
                </c:pt>
                <c:pt idx="144">
                  <c:v>1346.5</c:v>
                </c:pt>
                <c:pt idx="145">
                  <c:v>1350.5</c:v>
                </c:pt>
                <c:pt idx="146">
                  <c:v>1359.6666666666665</c:v>
                </c:pt>
                <c:pt idx="147">
                  <c:v>1366.2083333333333</c:v>
                </c:pt>
                <c:pt idx="148">
                  <c:v>1377.4166666666665</c:v>
                </c:pt>
                <c:pt idx="149">
                  <c:v>1390</c:v>
                </c:pt>
                <c:pt idx="150">
                  <c:v>1402.5416666666665</c:v>
                </c:pt>
                <c:pt idx="151">
                  <c:v>1424.2083333333333</c:v>
                </c:pt>
                <c:pt idx="152">
                  <c:v>1439.2916666666665</c:v>
                </c:pt>
                <c:pt idx="153">
                  <c:v>1444.2083333333335</c:v>
                </c:pt>
                <c:pt idx="154">
                  <c:v>1447.4166666666667</c:v>
                </c:pt>
                <c:pt idx="155">
                  <c:v>1454.5833333333335</c:v>
                </c:pt>
                <c:pt idx="156">
                  <c:v>1465.1666666666665</c:v>
                </c:pt>
                <c:pt idx="157">
                  <c:v>1473.0833333333333</c:v>
                </c:pt>
                <c:pt idx="158">
                  <c:v>1481.6666666666665</c:v>
                </c:pt>
                <c:pt idx="159">
                  <c:v>1487.4583333333335</c:v>
                </c:pt>
                <c:pt idx="160">
                  <c:v>1490.25</c:v>
                </c:pt>
                <c:pt idx="161">
                  <c:v>1501.1666666666665</c:v>
                </c:pt>
                <c:pt idx="162">
                  <c:v>1512.6666666666665</c:v>
                </c:pt>
                <c:pt idx="163">
                  <c:v>1510.0833333333333</c:v>
                </c:pt>
                <c:pt idx="164">
                  <c:v>1499.7083333333333</c:v>
                </c:pt>
                <c:pt idx="165">
                  <c:v>1482.6666666666665</c:v>
                </c:pt>
                <c:pt idx="166">
                  <c:v>1466.3333333333335</c:v>
                </c:pt>
                <c:pt idx="167">
                  <c:v>1455.3333333333335</c:v>
                </c:pt>
                <c:pt idx="168">
                  <c:v>1445.4166666666665</c:v>
                </c:pt>
                <c:pt idx="169">
                  <c:v>1435.5833333333333</c:v>
                </c:pt>
                <c:pt idx="170">
                  <c:v>1422.9583333333333</c:v>
                </c:pt>
                <c:pt idx="171">
                  <c:v>1407.9583333333333</c:v>
                </c:pt>
                <c:pt idx="172">
                  <c:v>1388.375</c:v>
                </c:pt>
                <c:pt idx="173">
                  <c:v>1373.5</c:v>
                </c:pt>
                <c:pt idx="174">
                  <c:v>1371.0416666666665</c:v>
                </c:pt>
                <c:pt idx="175">
                  <c:v>1370.0833333333335</c:v>
                </c:pt>
                <c:pt idx="176">
                  <c:v>1370.2916666666667</c:v>
                </c:pt>
                <c:pt idx="177">
                  <c:v>1385.6666666666667</c:v>
                </c:pt>
                <c:pt idx="178">
                  <c:v>1407.7083333333335</c:v>
                </c:pt>
                <c:pt idx="179">
                  <c:v>1419.75</c:v>
                </c:pt>
                <c:pt idx="180">
                  <c:v>1434.875</c:v>
                </c:pt>
                <c:pt idx="181">
                  <c:v>1470.2916666666665</c:v>
                </c:pt>
                <c:pt idx="182">
                  <c:v>1495.375</c:v>
                </c:pt>
                <c:pt idx="183">
                  <c:v>1506.7083333333335</c:v>
                </c:pt>
                <c:pt idx="184">
                  <c:v>1528.75</c:v>
                </c:pt>
                <c:pt idx="185">
                  <c:v>1547.2916666666665</c:v>
                </c:pt>
                <c:pt idx="186">
                  <c:v>1552.3333333333333</c:v>
                </c:pt>
                <c:pt idx="187">
                  <c:v>1556.5416666666665</c:v>
                </c:pt>
                <c:pt idx="188">
                  <c:v>1561.5416666666665</c:v>
                </c:pt>
                <c:pt idx="189">
                  <c:v>1561.0416666666665</c:v>
                </c:pt>
                <c:pt idx="190">
                  <c:v>1553</c:v>
                </c:pt>
                <c:pt idx="191">
                  <c:v>1544.6666666666665</c:v>
                </c:pt>
                <c:pt idx="192">
                  <c:v>1533.5416666666665</c:v>
                </c:pt>
                <c:pt idx="193">
                  <c:v>1501.375</c:v>
                </c:pt>
                <c:pt idx="194">
                  <c:v>1475.875</c:v>
                </c:pt>
                <c:pt idx="195">
                  <c:v>1471.7916666666665</c:v>
                </c:pt>
                <c:pt idx="196">
                  <c:v>1464.75</c:v>
                </c:pt>
                <c:pt idx="197">
                  <c:v>1448.25</c:v>
                </c:pt>
                <c:pt idx="198">
                  <c:v>1431.8333333333333</c:v>
                </c:pt>
                <c:pt idx="199">
                  <c:v>1416.0416666666665</c:v>
                </c:pt>
                <c:pt idx="200">
                  <c:v>1395.5</c:v>
                </c:pt>
                <c:pt idx="201">
                  <c:v>1373.7083333333335</c:v>
                </c:pt>
                <c:pt idx="202">
                  <c:v>1353.5</c:v>
                </c:pt>
                <c:pt idx="203">
                  <c:v>1336.3333333333333</c:v>
                </c:pt>
                <c:pt idx="204">
                  <c:v>1321.6666666666665</c:v>
                </c:pt>
                <c:pt idx="205">
                  <c:v>1312.9583333333335</c:v>
                </c:pt>
                <c:pt idx="206">
                  <c:v>1308</c:v>
                </c:pt>
                <c:pt idx="207">
                  <c:v>1297.9166666666665</c:v>
                </c:pt>
                <c:pt idx="208">
                  <c:v>1278.5833333333335</c:v>
                </c:pt>
                <c:pt idx="209">
                  <c:v>1265.75</c:v>
                </c:pt>
                <c:pt idx="210">
                  <c:v>1268.4166666666665</c:v>
                </c:pt>
                <c:pt idx="211">
                  <c:v>1278.5833333333335</c:v>
                </c:pt>
                <c:pt idx="212">
                  <c:v>1297.125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58272"/>
        <c:axId val="95564160"/>
      </c:lineChart>
      <c:catAx>
        <c:axId val="95558272"/>
        <c:scaling>
          <c:orientation val="minMax"/>
        </c:scaling>
        <c:delete val="0"/>
        <c:axPos val="b"/>
        <c:majorTickMark val="out"/>
        <c:minorTickMark val="none"/>
        <c:tickLblPos val="nextTo"/>
        <c:crossAx val="95564160"/>
        <c:crosses val="autoZero"/>
        <c:auto val="1"/>
        <c:lblAlgn val="ctr"/>
        <c:lblOffset val="100"/>
        <c:noMultiLvlLbl val="0"/>
      </c:catAx>
      <c:valAx>
        <c:axId val="95564160"/>
        <c:scaling>
          <c:orientation val="minMax"/>
          <c:max val="2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558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Gas!$B$1</c:f>
              <c:strCache>
                <c:ptCount val="1"/>
                <c:pt idx="0">
                  <c:v>Dato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-0.4941323470031776"/>
                  <c:y val="7.897262330142688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2000"/>
                  </a:pPr>
                  <a:endParaRPr lang="es-ES"/>
                </a:p>
              </c:txPr>
            </c:trendlineLbl>
          </c:trendline>
          <c:val>
            <c:numRef>
              <c:f>Gas!$B$2:$B$220</c:f>
              <c:numCache>
                <c:formatCode>General</c:formatCode>
                <c:ptCount val="219"/>
                <c:pt idx="0">
                  <c:v>587</c:v>
                </c:pt>
                <c:pt idx="1">
                  <c:v>520</c:v>
                </c:pt>
                <c:pt idx="2">
                  <c:v>495</c:v>
                </c:pt>
                <c:pt idx="3">
                  <c:v>454</c:v>
                </c:pt>
                <c:pt idx="4">
                  <c:v>417</c:v>
                </c:pt>
                <c:pt idx="5">
                  <c:v>398</c:v>
                </c:pt>
                <c:pt idx="6">
                  <c:v>366</c:v>
                </c:pt>
                <c:pt idx="7">
                  <c:v>255</c:v>
                </c:pt>
                <c:pt idx="8">
                  <c:v>377</c:v>
                </c:pt>
                <c:pt idx="9">
                  <c:v>412</c:v>
                </c:pt>
                <c:pt idx="10">
                  <c:v>449</c:v>
                </c:pt>
                <c:pt idx="11">
                  <c:v>506</c:v>
                </c:pt>
                <c:pt idx="12">
                  <c:v>499</c:v>
                </c:pt>
                <c:pt idx="13">
                  <c:v>479</c:v>
                </c:pt>
                <c:pt idx="14">
                  <c:v>562</c:v>
                </c:pt>
                <c:pt idx="15">
                  <c:v>410</c:v>
                </c:pt>
                <c:pt idx="16">
                  <c:v>375</c:v>
                </c:pt>
                <c:pt idx="17">
                  <c:v>339</c:v>
                </c:pt>
                <c:pt idx="18">
                  <c:v>355</c:v>
                </c:pt>
                <c:pt idx="19">
                  <c:v>269</c:v>
                </c:pt>
                <c:pt idx="20">
                  <c:v>400</c:v>
                </c:pt>
                <c:pt idx="21">
                  <c:v>478</c:v>
                </c:pt>
                <c:pt idx="22">
                  <c:v>508</c:v>
                </c:pt>
                <c:pt idx="23">
                  <c:v>540</c:v>
                </c:pt>
                <c:pt idx="24">
                  <c:v>601</c:v>
                </c:pt>
                <c:pt idx="25">
                  <c:v>497</c:v>
                </c:pt>
                <c:pt idx="26">
                  <c:v>534</c:v>
                </c:pt>
                <c:pt idx="27">
                  <c:v>502</c:v>
                </c:pt>
                <c:pt idx="28">
                  <c:v>459</c:v>
                </c:pt>
                <c:pt idx="29">
                  <c:v>405</c:v>
                </c:pt>
                <c:pt idx="30">
                  <c:v>394</c:v>
                </c:pt>
                <c:pt idx="31">
                  <c:v>313</c:v>
                </c:pt>
                <c:pt idx="32">
                  <c:v>427</c:v>
                </c:pt>
                <c:pt idx="33">
                  <c:v>447</c:v>
                </c:pt>
                <c:pt idx="34">
                  <c:v>492</c:v>
                </c:pt>
                <c:pt idx="35">
                  <c:v>577</c:v>
                </c:pt>
                <c:pt idx="36">
                  <c:v>688</c:v>
                </c:pt>
                <c:pt idx="37">
                  <c:v>607</c:v>
                </c:pt>
                <c:pt idx="38">
                  <c:v>631</c:v>
                </c:pt>
                <c:pt idx="39">
                  <c:v>502</c:v>
                </c:pt>
                <c:pt idx="40">
                  <c:v>524</c:v>
                </c:pt>
                <c:pt idx="41">
                  <c:v>488</c:v>
                </c:pt>
                <c:pt idx="42">
                  <c:v>449</c:v>
                </c:pt>
                <c:pt idx="43">
                  <c:v>347</c:v>
                </c:pt>
                <c:pt idx="44">
                  <c:v>483</c:v>
                </c:pt>
                <c:pt idx="45">
                  <c:v>531</c:v>
                </c:pt>
                <c:pt idx="46">
                  <c:v>624</c:v>
                </c:pt>
                <c:pt idx="47">
                  <c:v>675</c:v>
                </c:pt>
                <c:pt idx="48">
                  <c:v>745</c:v>
                </c:pt>
                <c:pt idx="49">
                  <c:v>714</c:v>
                </c:pt>
                <c:pt idx="50">
                  <c:v>668</c:v>
                </c:pt>
                <c:pt idx="51">
                  <c:v>583</c:v>
                </c:pt>
                <c:pt idx="52">
                  <c:v>572</c:v>
                </c:pt>
                <c:pt idx="53">
                  <c:v>475</c:v>
                </c:pt>
                <c:pt idx="54">
                  <c:v>517</c:v>
                </c:pt>
                <c:pt idx="55">
                  <c:v>382</c:v>
                </c:pt>
                <c:pt idx="56">
                  <c:v>548</c:v>
                </c:pt>
                <c:pt idx="57">
                  <c:v>640</c:v>
                </c:pt>
                <c:pt idx="58">
                  <c:v>720</c:v>
                </c:pt>
                <c:pt idx="59">
                  <c:v>759</c:v>
                </c:pt>
                <c:pt idx="60">
                  <c:v>871</c:v>
                </c:pt>
                <c:pt idx="61">
                  <c:v>678</c:v>
                </c:pt>
                <c:pt idx="62">
                  <c:v>666</c:v>
                </c:pt>
                <c:pt idx="63">
                  <c:v>654</c:v>
                </c:pt>
                <c:pt idx="64">
                  <c:v>617</c:v>
                </c:pt>
                <c:pt idx="65">
                  <c:v>605</c:v>
                </c:pt>
                <c:pt idx="66">
                  <c:v>602</c:v>
                </c:pt>
                <c:pt idx="67">
                  <c:v>463</c:v>
                </c:pt>
                <c:pt idx="68">
                  <c:v>607</c:v>
                </c:pt>
                <c:pt idx="69">
                  <c:v>671</c:v>
                </c:pt>
                <c:pt idx="70">
                  <c:v>802</c:v>
                </c:pt>
                <c:pt idx="71">
                  <c:v>926</c:v>
                </c:pt>
                <c:pt idx="72">
                  <c:v>905</c:v>
                </c:pt>
                <c:pt idx="73">
                  <c:v>868</c:v>
                </c:pt>
                <c:pt idx="74">
                  <c:v>857</c:v>
                </c:pt>
                <c:pt idx="75">
                  <c:v>777</c:v>
                </c:pt>
                <c:pt idx="76">
                  <c:v>705</c:v>
                </c:pt>
                <c:pt idx="77">
                  <c:v>705</c:v>
                </c:pt>
                <c:pt idx="78">
                  <c:v>712</c:v>
                </c:pt>
                <c:pt idx="79">
                  <c:v>539</c:v>
                </c:pt>
                <c:pt idx="80">
                  <c:v>720</c:v>
                </c:pt>
                <c:pt idx="81">
                  <c:v>799</c:v>
                </c:pt>
                <c:pt idx="82">
                  <c:v>1034</c:v>
                </c:pt>
                <c:pt idx="83">
                  <c:v>1067</c:v>
                </c:pt>
                <c:pt idx="84">
                  <c:v>1035</c:v>
                </c:pt>
                <c:pt idx="85">
                  <c:v>1003</c:v>
                </c:pt>
                <c:pt idx="86">
                  <c:v>992</c:v>
                </c:pt>
                <c:pt idx="87">
                  <c:v>835</c:v>
                </c:pt>
                <c:pt idx="88">
                  <c:v>811</c:v>
                </c:pt>
                <c:pt idx="89">
                  <c:v>796</c:v>
                </c:pt>
                <c:pt idx="90">
                  <c:v>747</c:v>
                </c:pt>
                <c:pt idx="91">
                  <c:v>605</c:v>
                </c:pt>
                <c:pt idx="92">
                  <c:v>800</c:v>
                </c:pt>
                <c:pt idx="93">
                  <c:v>861</c:v>
                </c:pt>
                <c:pt idx="94">
                  <c:v>1224</c:v>
                </c:pt>
                <c:pt idx="95">
                  <c:v>1225</c:v>
                </c:pt>
                <c:pt idx="96">
                  <c:v>1306</c:v>
                </c:pt>
                <c:pt idx="97">
                  <c:v>1168</c:v>
                </c:pt>
                <c:pt idx="98">
                  <c:v>1128</c:v>
                </c:pt>
                <c:pt idx="99">
                  <c:v>951</c:v>
                </c:pt>
                <c:pt idx="100">
                  <c:v>950</c:v>
                </c:pt>
                <c:pt idx="101">
                  <c:v>865</c:v>
                </c:pt>
                <c:pt idx="102">
                  <c:v>816</c:v>
                </c:pt>
                <c:pt idx="103">
                  <c:v>711</c:v>
                </c:pt>
                <c:pt idx="104">
                  <c:v>948</c:v>
                </c:pt>
                <c:pt idx="105">
                  <c:v>1037</c:v>
                </c:pt>
                <c:pt idx="106">
                  <c:v>1270</c:v>
                </c:pt>
                <c:pt idx="107">
                  <c:v>1169</c:v>
                </c:pt>
                <c:pt idx="108">
                  <c:v>1348</c:v>
                </c:pt>
                <c:pt idx="109">
                  <c:v>1224</c:v>
                </c:pt>
                <c:pt idx="110">
                  <c:v>1187</c:v>
                </c:pt>
                <c:pt idx="111">
                  <c:v>1024</c:v>
                </c:pt>
                <c:pt idx="112">
                  <c:v>1085</c:v>
                </c:pt>
                <c:pt idx="113">
                  <c:v>896</c:v>
                </c:pt>
                <c:pt idx="114">
                  <c:v>949</c:v>
                </c:pt>
                <c:pt idx="115">
                  <c:v>742</c:v>
                </c:pt>
                <c:pt idx="116">
                  <c:v>871</c:v>
                </c:pt>
                <c:pt idx="117">
                  <c:v>1029</c:v>
                </c:pt>
                <c:pt idx="118">
                  <c:v>1357</c:v>
                </c:pt>
                <c:pt idx="119">
                  <c:v>1496</c:v>
                </c:pt>
                <c:pt idx="120">
                  <c:v>1461</c:v>
                </c:pt>
                <c:pt idx="121">
                  <c:v>1264</c:v>
                </c:pt>
                <c:pt idx="122">
                  <c:v>1289</c:v>
                </c:pt>
                <c:pt idx="123">
                  <c:v>1174</c:v>
                </c:pt>
                <c:pt idx="124">
                  <c:v>1137</c:v>
                </c:pt>
                <c:pt idx="125">
                  <c:v>1027</c:v>
                </c:pt>
                <c:pt idx="126">
                  <c:v>1051</c:v>
                </c:pt>
                <c:pt idx="127">
                  <c:v>838</c:v>
                </c:pt>
                <c:pt idx="128">
                  <c:v>1020</c:v>
                </c:pt>
                <c:pt idx="129">
                  <c:v>1118</c:v>
                </c:pt>
                <c:pt idx="130">
                  <c:v>1350</c:v>
                </c:pt>
                <c:pt idx="131">
                  <c:v>1479</c:v>
                </c:pt>
                <c:pt idx="132">
                  <c:v>1585</c:v>
                </c:pt>
                <c:pt idx="133">
                  <c:v>1565</c:v>
                </c:pt>
                <c:pt idx="134">
                  <c:v>1433</c:v>
                </c:pt>
                <c:pt idx="135">
                  <c:v>1213</c:v>
                </c:pt>
                <c:pt idx="136">
                  <c:v>1231</c:v>
                </c:pt>
                <c:pt idx="137">
                  <c:v>1123</c:v>
                </c:pt>
                <c:pt idx="138">
                  <c:v>1147</c:v>
                </c:pt>
                <c:pt idx="139">
                  <c:v>874</c:v>
                </c:pt>
                <c:pt idx="140">
                  <c:v>1075</c:v>
                </c:pt>
                <c:pt idx="141">
                  <c:v>1286</c:v>
                </c:pt>
                <c:pt idx="142">
                  <c:v>1458</c:v>
                </c:pt>
                <c:pt idx="143">
                  <c:v>1612</c:v>
                </c:pt>
                <c:pt idx="144">
                  <c:v>1632</c:v>
                </c:pt>
                <c:pt idx="145">
                  <c:v>1563</c:v>
                </c:pt>
                <c:pt idx="146">
                  <c:v>1643</c:v>
                </c:pt>
                <c:pt idx="147">
                  <c:v>1397</c:v>
                </c:pt>
                <c:pt idx="148">
                  <c:v>1310</c:v>
                </c:pt>
                <c:pt idx="149">
                  <c:v>1167</c:v>
                </c:pt>
                <c:pt idx="150">
                  <c:v>1135</c:v>
                </c:pt>
                <c:pt idx="151">
                  <c:v>982</c:v>
                </c:pt>
                <c:pt idx="152">
                  <c:v>1187</c:v>
                </c:pt>
                <c:pt idx="153">
                  <c:v>1331</c:v>
                </c:pt>
                <c:pt idx="154">
                  <c:v>1682</c:v>
                </c:pt>
                <c:pt idx="155">
                  <c:v>1690</c:v>
                </c:pt>
                <c:pt idx="156">
                  <c:v>1855</c:v>
                </c:pt>
                <c:pt idx="157">
                  <c:v>1860</c:v>
                </c:pt>
                <c:pt idx="158">
                  <c:v>1708</c:v>
                </c:pt>
                <c:pt idx="159">
                  <c:v>1450</c:v>
                </c:pt>
                <c:pt idx="160">
                  <c:v>1334</c:v>
                </c:pt>
                <c:pt idx="161">
                  <c:v>1315</c:v>
                </c:pt>
                <c:pt idx="162">
                  <c:v>1241</c:v>
                </c:pt>
                <c:pt idx="163">
                  <c:v>1066</c:v>
                </c:pt>
                <c:pt idx="164">
                  <c:v>1309</c:v>
                </c:pt>
                <c:pt idx="165">
                  <c:v>1348</c:v>
                </c:pt>
                <c:pt idx="166">
                  <c:v>1732</c:v>
                </c:pt>
                <c:pt idx="167">
                  <c:v>1902</c:v>
                </c:pt>
                <c:pt idx="168">
                  <c:v>1919</c:v>
                </c:pt>
                <c:pt idx="169">
                  <c:v>1734</c:v>
                </c:pt>
                <c:pt idx="170">
                  <c:v>1585</c:v>
                </c:pt>
                <c:pt idx="171">
                  <c:v>1164</c:v>
                </c:pt>
                <c:pt idx="172">
                  <c:v>1228</c:v>
                </c:pt>
                <c:pt idx="173">
                  <c:v>1157</c:v>
                </c:pt>
                <c:pt idx="174">
                  <c:v>1161</c:v>
                </c:pt>
                <c:pt idx="175">
                  <c:v>910</c:v>
                </c:pt>
                <c:pt idx="176">
                  <c:v>1162</c:v>
                </c:pt>
                <c:pt idx="177">
                  <c:v>1135</c:v>
                </c:pt>
                <c:pt idx="178">
                  <c:v>1475</c:v>
                </c:pt>
                <c:pt idx="179">
                  <c:v>1802</c:v>
                </c:pt>
                <c:pt idx="180">
                  <c:v>1960</c:v>
                </c:pt>
                <c:pt idx="181">
                  <c:v>1670</c:v>
                </c:pt>
                <c:pt idx="182">
                  <c:v>1654</c:v>
                </c:pt>
                <c:pt idx="183">
                  <c:v>1464</c:v>
                </c:pt>
                <c:pt idx="184">
                  <c:v>1457</c:v>
                </c:pt>
                <c:pt idx="185">
                  <c:v>1217</c:v>
                </c:pt>
                <c:pt idx="186">
                  <c:v>1464</c:v>
                </c:pt>
                <c:pt idx="187">
                  <c:v>1457</c:v>
                </c:pt>
                <c:pt idx="188">
                  <c:v>1217</c:v>
                </c:pt>
                <c:pt idx="189">
                  <c:v>1352</c:v>
                </c:pt>
                <c:pt idx="190">
                  <c:v>1787</c:v>
                </c:pt>
                <c:pt idx="191">
                  <c:v>1935</c:v>
                </c:pt>
                <c:pt idx="192">
                  <c:v>1948</c:v>
                </c:pt>
                <c:pt idx="193">
                  <c:v>1783</c:v>
                </c:pt>
                <c:pt idx="194">
                  <c:v>1661</c:v>
                </c:pt>
                <c:pt idx="195">
                  <c:v>1445</c:v>
                </c:pt>
                <c:pt idx="196">
                  <c:v>1283</c:v>
                </c:pt>
                <c:pt idx="197">
                  <c:v>1191</c:v>
                </c:pt>
                <c:pt idx="198">
                  <c:v>1223</c:v>
                </c:pt>
                <c:pt idx="199">
                  <c:v>926</c:v>
                </c:pt>
                <c:pt idx="200">
                  <c:v>1136</c:v>
                </c:pt>
                <c:pt idx="201">
                  <c:v>1335</c:v>
                </c:pt>
                <c:pt idx="202">
                  <c:v>1635</c:v>
                </c:pt>
                <c:pt idx="203">
                  <c:v>1691</c:v>
                </c:pt>
                <c:pt idx="204">
                  <c:v>1798</c:v>
                </c:pt>
                <c:pt idx="205">
                  <c:v>1554</c:v>
                </c:pt>
                <c:pt idx="206">
                  <c:v>1397</c:v>
                </c:pt>
                <c:pt idx="207">
                  <c:v>1186</c:v>
                </c:pt>
                <c:pt idx="208">
                  <c:v>1057</c:v>
                </c:pt>
                <c:pt idx="209">
                  <c:v>1005</c:v>
                </c:pt>
                <c:pt idx="210">
                  <c:v>1057</c:v>
                </c:pt>
                <c:pt idx="211">
                  <c:v>883</c:v>
                </c:pt>
                <c:pt idx="212">
                  <c:v>1060</c:v>
                </c:pt>
                <c:pt idx="213">
                  <c:v>1169</c:v>
                </c:pt>
                <c:pt idx="214">
                  <c:v>1337</c:v>
                </c:pt>
                <c:pt idx="215">
                  <c:v>1681</c:v>
                </c:pt>
                <c:pt idx="216">
                  <c:v>1872</c:v>
                </c:pt>
                <c:pt idx="217">
                  <c:v>1724</c:v>
                </c:pt>
                <c:pt idx="218">
                  <c:v>1672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00544"/>
        <c:axId val="95502336"/>
      </c:lineChart>
      <c:catAx>
        <c:axId val="95500544"/>
        <c:scaling>
          <c:orientation val="minMax"/>
        </c:scaling>
        <c:delete val="0"/>
        <c:axPos val="b"/>
        <c:majorTickMark val="out"/>
        <c:minorTickMark val="none"/>
        <c:tickLblPos val="nextTo"/>
        <c:crossAx val="95502336"/>
        <c:crosses val="autoZero"/>
        <c:auto val="1"/>
        <c:lblAlgn val="ctr"/>
        <c:lblOffset val="100"/>
        <c:noMultiLvlLbl val="0"/>
      </c:catAx>
      <c:valAx>
        <c:axId val="95502336"/>
        <c:scaling>
          <c:orientation val="minMax"/>
          <c:max val="2000"/>
        </c:scaling>
        <c:delete val="0"/>
        <c:axPos val="l"/>
        <c:numFmt formatCode="General" sourceLinked="1"/>
        <c:majorTickMark val="out"/>
        <c:minorTickMark val="none"/>
        <c:tickLblPos val="nextTo"/>
        <c:crossAx val="95500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20"/>
          <c:order val="0"/>
          <c:tx>
            <c:strRef>
              <c:f>Gas!$AL$8</c:f>
              <c:strCache>
                <c:ptCount val="1"/>
                <c:pt idx="0">
                  <c:v>s/media</c:v>
                </c:pt>
              </c:strCache>
            </c:strRef>
          </c:tx>
          <c:marker>
            <c:symbol val="none"/>
          </c:marker>
          <c:cat>
            <c:strRef>
              <c:f>Gas!$Q$9:$Q$20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Gas!$AL$9:$AL$20</c:f>
              <c:numCache>
                <c:formatCode>General</c:formatCode>
                <c:ptCount val="12"/>
                <c:pt idx="0">
                  <c:v>1.2936493279442824</c:v>
                </c:pt>
                <c:pt idx="1">
                  <c:v>1.1694280259827177</c:v>
                </c:pt>
                <c:pt idx="2">
                  <c:v>1.138304085840451</c:v>
                </c:pt>
                <c:pt idx="3">
                  <c:v>0.97553233855367094</c:v>
                </c:pt>
                <c:pt idx="4">
                  <c:v>0.9317303818362751</c:v>
                </c:pt>
                <c:pt idx="5">
                  <c:v>0.84925238562621885</c:v>
                </c:pt>
                <c:pt idx="6">
                  <c:v>0.84716594796509348</c:v>
                </c:pt>
                <c:pt idx="7">
                  <c:v>0.67550386022268682</c:v>
                </c:pt>
                <c:pt idx="8">
                  <c:v>0.84669532038471196</c:v>
                </c:pt>
                <c:pt idx="9">
                  <c:v>0.93258994669552298</c:v>
                </c:pt>
                <c:pt idx="10">
                  <c:v>1.1276158476776592</c:v>
                </c:pt>
                <c:pt idx="11">
                  <c:v>1.2125325312707089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96928"/>
        <c:axId val="95598464"/>
      </c:lineChart>
      <c:catAx>
        <c:axId val="95596928"/>
        <c:scaling>
          <c:orientation val="minMax"/>
        </c:scaling>
        <c:delete val="0"/>
        <c:axPos val="b"/>
        <c:majorTickMark val="out"/>
        <c:minorTickMark val="none"/>
        <c:tickLblPos val="nextTo"/>
        <c:crossAx val="95598464"/>
        <c:crosses val="autoZero"/>
        <c:auto val="1"/>
        <c:lblAlgn val="ctr"/>
        <c:lblOffset val="100"/>
        <c:noMultiLvlLbl val="0"/>
      </c:catAx>
      <c:valAx>
        <c:axId val="95598464"/>
        <c:scaling>
          <c:orientation val="minMax"/>
          <c:min val="0.6000000000000000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596928"/>
        <c:crosses val="autoZero"/>
        <c:crossBetween val="between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Gas!$J$2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cat>
            <c:strRef>
              <c:f>Gas!$I$3:$I$221</c:f>
              <c:strCache>
                <c:ptCount val="219"/>
                <c:pt idx="0">
                  <c:v>1992M01</c:v>
                </c:pt>
                <c:pt idx="1">
                  <c:v>1992M02</c:v>
                </c:pt>
                <c:pt idx="2">
                  <c:v>1992M03</c:v>
                </c:pt>
                <c:pt idx="3">
                  <c:v>1992M04</c:v>
                </c:pt>
                <c:pt idx="4">
                  <c:v>1992M05</c:v>
                </c:pt>
                <c:pt idx="5">
                  <c:v>1992M06</c:v>
                </c:pt>
                <c:pt idx="6">
                  <c:v>1992M07</c:v>
                </c:pt>
                <c:pt idx="7">
                  <c:v>1992M08</c:v>
                </c:pt>
                <c:pt idx="8">
                  <c:v>1992M09</c:v>
                </c:pt>
                <c:pt idx="9">
                  <c:v>1992M10</c:v>
                </c:pt>
                <c:pt idx="10">
                  <c:v>1992M11</c:v>
                </c:pt>
                <c:pt idx="11">
                  <c:v>1992M12</c:v>
                </c:pt>
                <c:pt idx="12">
                  <c:v>1993M01</c:v>
                </c:pt>
                <c:pt idx="13">
                  <c:v>1993M02</c:v>
                </c:pt>
                <c:pt idx="14">
                  <c:v>1993M03</c:v>
                </c:pt>
                <c:pt idx="15">
                  <c:v>1993M04</c:v>
                </c:pt>
                <c:pt idx="16">
                  <c:v>1993M05</c:v>
                </c:pt>
                <c:pt idx="17">
                  <c:v>1993M06</c:v>
                </c:pt>
                <c:pt idx="18">
                  <c:v>1993M07</c:v>
                </c:pt>
                <c:pt idx="19">
                  <c:v>1993M08</c:v>
                </c:pt>
                <c:pt idx="20">
                  <c:v>1993M09</c:v>
                </c:pt>
                <c:pt idx="21">
                  <c:v>1993M10</c:v>
                </c:pt>
                <c:pt idx="22">
                  <c:v>1993M11</c:v>
                </c:pt>
                <c:pt idx="23">
                  <c:v>1993M12</c:v>
                </c:pt>
                <c:pt idx="24">
                  <c:v>1994M01</c:v>
                </c:pt>
                <c:pt idx="25">
                  <c:v>1994M02</c:v>
                </c:pt>
                <c:pt idx="26">
                  <c:v>1994M03</c:v>
                </c:pt>
                <c:pt idx="27">
                  <c:v>1994M04</c:v>
                </c:pt>
                <c:pt idx="28">
                  <c:v>1994M05</c:v>
                </c:pt>
                <c:pt idx="29">
                  <c:v>1994M06</c:v>
                </c:pt>
                <c:pt idx="30">
                  <c:v>1994M07</c:v>
                </c:pt>
                <c:pt idx="31">
                  <c:v>1994M08</c:v>
                </c:pt>
                <c:pt idx="32">
                  <c:v>1994M09</c:v>
                </c:pt>
                <c:pt idx="33">
                  <c:v>1994M10</c:v>
                </c:pt>
                <c:pt idx="34">
                  <c:v>1994M11</c:v>
                </c:pt>
                <c:pt idx="35">
                  <c:v>1994M12</c:v>
                </c:pt>
                <c:pt idx="36">
                  <c:v>1995M01</c:v>
                </c:pt>
                <c:pt idx="37">
                  <c:v>1995M02</c:v>
                </c:pt>
                <c:pt idx="38">
                  <c:v>1995M03</c:v>
                </c:pt>
                <c:pt idx="39">
                  <c:v>1995M04</c:v>
                </c:pt>
                <c:pt idx="40">
                  <c:v>1995M05</c:v>
                </c:pt>
                <c:pt idx="41">
                  <c:v>1995M06</c:v>
                </c:pt>
                <c:pt idx="42">
                  <c:v>1995M07</c:v>
                </c:pt>
                <c:pt idx="43">
                  <c:v>1995M08</c:v>
                </c:pt>
                <c:pt idx="44">
                  <c:v>1995M09</c:v>
                </c:pt>
                <c:pt idx="45">
                  <c:v>1995M10</c:v>
                </c:pt>
                <c:pt idx="46">
                  <c:v>1995M11</c:v>
                </c:pt>
                <c:pt idx="47">
                  <c:v>1995M12</c:v>
                </c:pt>
                <c:pt idx="48">
                  <c:v>1996M01</c:v>
                </c:pt>
                <c:pt idx="49">
                  <c:v>1996M02</c:v>
                </c:pt>
                <c:pt idx="50">
                  <c:v>1996M03</c:v>
                </c:pt>
                <c:pt idx="51">
                  <c:v>1996M04</c:v>
                </c:pt>
                <c:pt idx="52">
                  <c:v>1996M05</c:v>
                </c:pt>
                <c:pt idx="53">
                  <c:v>1996M06</c:v>
                </c:pt>
                <c:pt idx="54">
                  <c:v>1996M07</c:v>
                </c:pt>
                <c:pt idx="55">
                  <c:v>1996M08</c:v>
                </c:pt>
                <c:pt idx="56">
                  <c:v>1996M09</c:v>
                </c:pt>
                <c:pt idx="57">
                  <c:v>1996M10</c:v>
                </c:pt>
                <c:pt idx="58">
                  <c:v>1996M11</c:v>
                </c:pt>
                <c:pt idx="59">
                  <c:v>1996M12</c:v>
                </c:pt>
                <c:pt idx="60">
                  <c:v>1997M01</c:v>
                </c:pt>
                <c:pt idx="61">
                  <c:v>1997M02</c:v>
                </c:pt>
                <c:pt idx="62">
                  <c:v>1997M03</c:v>
                </c:pt>
                <c:pt idx="63">
                  <c:v>1997M04</c:v>
                </c:pt>
                <c:pt idx="64">
                  <c:v>1997M05</c:v>
                </c:pt>
                <c:pt idx="65">
                  <c:v>1997M06</c:v>
                </c:pt>
                <c:pt idx="66">
                  <c:v>1997M07</c:v>
                </c:pt>
                <c:pt idx="67">
                  <c:v>1997M08</c:v>
                </c:pt>
                <c:pt idx="68">
                  <c:v>1997M09</c:v>
                </c:pt>
                <c:pt idx="69">
                  <c:v>1997M10</c:v>
                </c:pt>
                <c:pt idx="70">
                  <c:v>1997M11</c:v>
                </c:pt>
                <c:pt idx="71">
                  <c:v>1997M12</c:v>
                </c:pt>
                <c:pt idx="72">
                  <c:v>1998M01</c:v>
                </c:pt>
                <c:pt idx="73">
                  <c:v>1998M02</c:v>
                </c:pt>
                <c:pt idx="74">
                  <c:v>1998M03</c:v>
                </c:pt>
                <c:pt idx="75">
                  <c:v>1998M04</c:v>
                </c:pt>
                <c:pt idx="76">
                  <c:v>1998M05</c:v>
                </c:pt>
                <c:pt idx="77">
                  <c:v>1998M06</c:v>
                </c:pt>
                <c:pt idx="78">
                  <c:v>1998M07</c:v>
                </c:pt>
                <c:pt idx="79">
                  <c:v>1998M08</c:v>
                </c:pt>
                <c:pt idx="80">
                  <c:v>1998M09</c:v>
                </c:pt>
                <c:pt idx="81">
                  <c:v>1998M10</c:v>
                </c:pt>
                <c:pt idx="82">
                  <c:v>1998M11</c:v>
                </c:pt>
                <c:pt idx="83">
                  <c:v>1998M12</c:v>
                </c:pt>
                <c:pt idx="84">
                  <c:v>1999M01</c:v>
                </c:pt>
                <c:pt idx="85">
                  <c:v>1999M02</c:v>
                </c:pt>
                <c:pt idx="86">
                  <c:v>1999M03</c:v>
                </c:pt>
                <c:pt idx="87">
                  <c:v>1999M04</c:v>
                </c:pt>
                <c:pt idx="88">
                  <c:v>1999M05</c:v>
                </c:pt>
                <c:pt idx="89">
                  <c:v>1999M06</c:v>
                </c:pt>
                <c:pt idx="90">
                  <c:v>1999M07</c:v>
                </c:pt>
                <c:pt idx="91">
                  <c:v>1999M08</c:v>
                </c:pt>
                <c:pt idx="92">
                  <c:v>1999M09</c:v>
                </c:pt>
                <c:pt idx="93">
                  <c:v>1999M10</c:v>
                </c:pt>
                <c:pt idx="94">
                  <c:v>1999M11</c:v>
                </c:pt>
                <c:pt idx="95">
                  <c:v>1999M12</c:v>
                </c:pt>
                <c:pt idx="96">
                  <c:v>2000M01</c:v>
                </c:pt>
                <c:pt idx="97">
                  <c:v>2000M02</c:v>
                </c:pt>
                <c:pt idx="98">
                  <c:v>2000M03</c:v>
                </c:pt>
                <c:pt idx="99">
                  <c:v>2000M04</c:v>
                </c:pt>
                <c:pt idx="100">
                  <c:v>2000M05</c:v>
                </c:pt>
                <c:pt idx="101">
                  <c:v>2000M06</c:v>
                </c:pt>
                <c:pt idx="102">
                  <c:v>2000M07</c:v>
                </c:pt>
                <c:pt idx="103">
                  <c:v>2000M08</c:v>
                </c:pt>
                <c:pt idx="104">
                  <c:v>2000M09</c:v>
                </c:pt>
                <c:pt idx="105">
                  <c:v>2000M10</c:v>
                </c:pt>
                <c:pt idx="106">
                  <c:v>2000M11</c:v>
                </c:pt>
                <c:pt idx="107">
                  <c:v>2000M12</c:v>
                </c:pt>
                <c:pt idx="108">
                  <c:v>2001M01</c:v>
                </c:pt>
                <c:pt idx="109">
                  <c:v>2001M02</c:v>
                </c:pt>
                <c:pt idx="110">
                  <c:v>2001M03</c:v>
                </c:pt>
                <c:pt idx="111">
                  <c:v>2001M04</c:v>
                </c:pt>
                <c:pt idx="112">
                  <c:v>2001M05</c:v>
                </c:pt>
                <c:pt idx="113">
                  <c:v>2001M06</c:v>
                </c:pt>
                <c:pt idx="114">
                  <c:v>2001M07</c:v>
                </c:pt>
                <c:pt idx="115">
                  <c:v>2001M08</c:v>
                </c:pt>
                <c:pt idx="116">
                  <c:v>2001M09</c:v>
                </c:pt>
                <c:pt idx="117">
                  <c:v>2001M10</c:v>
                </c:pt>
                <c:pt idx="118">
                  <c:v>2001M11</c:v>
                </c:pt>
                <c:pt idx="119">
                  <c:v>2001M12</c:v>
                </c:pt>
                <c:pt idx="120">
                  <c:v>2002M01</c:v>
                </c:pt>
                <c:pt idx="121">
                  <c:v>2002M02</c:v>
                </c:pt>
                <c:pt idx="122">
                  <c:v>2002M03</c:v>
                </c:pt>
                <c:pt idx="123">
                  <c:v>2002M04</c:v>
                </c:pt>
                <c:pt idx="124">
                  <c:v>2002M05</c:v>
                </c:pt>
                <c:pt idx="125">
                  <c:v>2002M06</c:v>
                </c:pt>
                <c:pt idx="126">
                  <c:v>2002M07</c:v>
                </c:pt>
                <c:pt idx="127">
                  <c:v>2002M08</c:v>
                </c:pt>
                <c:pt idx="128">
                  <c:v>2002M09</c:v>
                </c:pt>
                <c:pt idx="129">
                  <c:v>2002M10</c:v>
                </c:pt>
                <c:pt idx="130">
                  <c:v>2002M11</c:v>
                </c:pt>
                <c:pt idx="131">
                  <c:v>2002M12</c:v>
                </c:pt>
                <c:pt idx="132">
                  <c:v>2003M01</c:v>
                </c:pt>
                <c:pt idx="133">
                  <c:v>2003M02</c:v>
                </c:pt>
                <c:pt idx="134">
                  <c:v>2003M03</c:v>
                </c:pt>
                <c:pt idx="135">
                  <c:v>2003M04</c:v>
                </c:pt>
                <c:pt idx="136">
                  <c:v>2003M05</c:v>
                </c:pt>
                <c:pt idx="137">
                  <c:v>2003M06</c:v>
                </c:pt>
                <c:pt idx="138">
                  <c:v>2003M07</c:v>
                </c:pt>
                <c:pt idx="139">
                  <c:v>2003M08</c:v>
                </c:pt>
                <c:pt idx="140">
                  <c:v>2003M09</c:v>
                </c:pt>
                <c:pt idx="141">
                  <c:v>2003M10</c:v>
                </c:pt>
                <c:pt idx="142">
                  <c:v>2003M11</c:v>
                </c:pt>
                <c:pt idx="143">
                  <c:v>2003M12</c:v>
                </c:pt>
                <c:pt idx="144">
                  <c:v>2004M01</c:v>
                </c:pt>
                <c:pt idx="145">
                  <c:v>2004M02</c:v>
                </c:pt>
                <c:pt idx="146">
                  <c:v>2004M03</c:v>
                </c:pt>
                <c:pt idx="147">
                  <c:v>2004M04</c:v>
                </c:pt>
                <c:pt idx="148">
                  <c:v>2004M05</c:v>
                </c:pt>
                <c:pt idx="149">
                  <c:v>2004M06</c:v>
                </c:pt>
                <c:pt idx="150">
                  <c:v>2004M07</c:v>
                </c:pt>
                <c:pt idx="151">
                  <c:v>2004M08</c:v>
                </c:pt>
                <c:pt idx="152">
                  <c:v>2004M09</c:v>
                </c:pt>
                <c:pt idx="153">
                  <c:v>2004M10</c:v>
                </c:pt>
                <c:pt idx="154">
                  <c:v>2004M11</c:v>
                </c:pt>
                <c:pt idx="155">
                  <c:v>2004M12</c:v>
                </c:pt>
                <c:pt idx="156">
                  <c:v>2005M01</c:v>
                </c:pt>
                <c:pt idx="157">
                  <c:v>2005M02</c:v>
                </c:pt>
                <c:pt idx="158">
                  <c:v>2005M03</c:v>
                </c:pt>
                <c:pt idx="159">
                  <c:v>2005M04</c:v>
                </c:pt>
                <c:pt idx="160">
                  <c:v>2005M05</c:v>
                </c:pt>
                <c:pt idx="161">
                  <c:v>2005M06</c:v>
                </c:pt>
                <c:pt idx="162">
                  <c:v>2005M07</c:v>
                </c:pt>
                <c:pt idx="163">
                  <c:v>2005M08</c:v>
                </c:pt>
                <c:pt idx="164">
                  <c:v>2005M09</c:v>
                </c:pt>
                <c:pt idx="165">
                  <c:v>2005M10</c:v>
                </c:pt>
                <c:pt idx="166">
                  <c:v>2005M11</c:v>
                </c:pt>
                <c:pt idx="167">
                  <c:v>2005M12</c:v>
                </c:pt>
                <c:pt idx="168">
                  <c:v>2006M01</c:v>
                </c:pt>
                <c:pt idx="169">
                  <c:v>2006M02</c:v>
                </c:pt>
                <c:pt idx="170">
                  <c:v>2006M03</c:v>
                </c:pt>
                <c:pt idx="171">
                  <c:v>2006M04</c:v>
                </c:pt>
                <c:pt idx="172">
                  <c:v>2006M05</c:v>
                </c:pt>
                <c:pt idx="173">
                  <c:v>2006M06</c:v>
                </c:pt>
                <c:pt idx="174">
                  <c:v>2006M07</c:v>
                </c:pt>
                <c:pt idx="175">
                  <c:v>2006M08</c:v>
                </c:pt>
                <c:pt idx="176">
                  <c:v>2006M09</c:v>
                </c:pt>
                <c:pt idx="177">
                  <c:v>2006M10</c:v>
                </c:pt>
                <c:pt idx="178">
                  <c:v>2006M11</c:v>
                </c:pt>
                <c:pt idx="179">
                  <c:v>2006M12</c:v>
                </c:pt>
                <c:pt idx="180">
                  <c:v>2007M01</c:v>
                </c:pt>
                <c:pt idx="181">
                  <c:v>2007M02</c:v>
                </c:pt>
                <c:pt idx="182">
                  <c:v>2007M03</c:v>
                </c:pt>
                <c:pt idx="183">
                  <c:v>2007M04</c:v>
                </c:pt>
                <c:pt idx="184">
                  <c:v>2007M05</c:v>
                </c:pt>
                <c:pt idx="185">
                  <c:v>2007M06</c:v>
                </c:pt>
                <c:pt idx="186">
                  <c:v>2007M07</c:v>
                </c:pt>
                <c:pt idx="187">
                  <c:v>2007M08</c:v>
                </c:pt>
                <c:pt idx="188">
                  <c:v>2007M09</c:v>
                </c:pt>
                <c:pt idx="189">
                  <c:v>2007M10</c:v>
                </c:pt>
                <c:pt idx="190">
                  <c:v>2007M11</c:v>
                </c:pt>
                <c:pt idx="191">
                  <c:v>2007M12</c:v>
                </c:pt>
                <c:pt idx="192">
                  <c:v>2008M01</c:v>
                </c:pt>
                <c:pt idx="193">
                  <c:v>2008M02</c:v>
                </c:pt>
                <c:pt idx="194">
                  <c:v>2008M03</c:v>
                </c:pt>
                <c:pt idx="195">
                  <c:v>2008M04</c:v>
                </c:pt>
                <c:pt idx="196">
                  <c:v>2008M05</c:v>
                </c:pt>
                <c:pt idx="197">
                  <c:v>2008M06</c:v>
                </c:pt>
                <c:pt idx="198">
                  <c:v>2008M07</c:v>
                </c:pt>
                <c:pt idx="199">
                  <c:v>2008M08</c:v>
                </c:pt>
                <c:pt idx="200">
                  <c:v>2008M09</c:v>
                </c:pt>
                <c:pt idx="201">
                  <c:v>2008M10</c:v>
                </c:pt>
                <c:pt idx="202">
                  <c:v>2008M11</c:v>
                </c:pt>
                <c:pt idx="203">
                  <c:v>2008M12</c:v>
                </c:pt>
                <c:pt idx="204">
                  <c:v>2009M01</c:v>
                </c:pt>
                <c:pt idx="205">
                  <c:v>2009M02</c:v>
                </c:pt>
                <c:pt idx="206">
                  <c:v>2009M03</c:v>
                </c:pt>
                <c:pt idx="207">
                  <c:v>2009M04</c:v>
                </c:pt>
                <c:pt idx="208">
                  <c:v>2009M05</c:v>
                </c:pt>
                <c:pt idx="209">
                  <c:v>2009M06</c:v>
                </c:pt>
                <c:pt idx="210">
                  <c:v>2009M07</c:v>
                </c:pt>
                <c:pt idx="211">
                  <c:v>2009M08</c:v>
                </c:pt>
                <c:pt idx="212">
                  <c:v>2009M09</c:v>
                </c:pt>
                <c:pt idx="213">
                  <c:v>2009M10</c:v>
                </c:pt>
                <c:pt idx="214">
                  <c:v>2009M11</c:v>
                </c:pt>
                <c:pt idx="215">
                  <c:v>2009M12</c:v>
                </c:pt>
                <c:pt idx="216">
                  <c:v>2010M01</c:v>
                </c:pt>
                <c:pt idx="217">
                  <c:v>2010M02</c:v>
                </c:pt>
                <c:pt idx="218">
                  <c:v>2010M03</c:v>
                </c:pt>
              </c:strCache>
            </c:strRef>
          </c:cat>
          <c:val>
            <c:numRef>
              <c:f>Gas!$J$3:$J$221</c:f>
              <c:numCache>
                <c:formatCode>General</c:formatCode>
                <c:ptCount val="219"/>
                <c:pt idx="0">
                  <c:v>587</c:v>
                </c:pt>
                <c:pt idx="1">
                  <c:v>520</c:v>
                </c:pt>
                <c:pt idx="2">
                  <c:v>495</c:v>
                </c:pt>
                <c:pt idx="3">
                  <c:v>454</c:v>
                </c:pt>
                <c:pt idx="4">
                  <c:v>417</c:v>
                </c:pt>
                <c:pt idx="5">
                  <c:v>398</c:v>
                </c:pt>
                <c:pt idx="6">
                  <c:v>366</c:v>
                </c:pt>
                <c:pt idx="7">
                  <c:v>255</c:v>
                </c:pt>
                <c:pt idx="8">
                  <c:v>377</c:v>
                </c:pt>
                <c:pt idx="9">
                  <c:v>412</c:v>
                </c:pt>
                <c:pt idx="10">
                  <c:v>449</c:v>
                </c:pt>
                <c:pt idx="11">
                  <c:v>506</c:v>
                </c:pt>
                <c:pt idx="12">
                  <c:v>499</c:v>
                </c:pt>
                <c:pt idx="13">
                  <c:v>479</c:v>
                </c:pt>
                <c:pt idx="14">
                  <c:v>562</c:v>
                </c:pt>
                <c:pt idx="15">
                  <c:v>410</c:v>
                </c:pt>
                <c:pt idx="16">
                  <c:v>375</c:v>
                </c:pt>
                <c:pt idx="17">
                  <c:v>339</c:v>
                </c:pt>
                <c:pt idx="18">
                  <c:v>355</c:v>
                </c:pt>
                <c:pt idx="19">
                  <c:v>269</c:v>
                </c:pt>
                <c:pt idx="20">
                  <c:v>400</c:v>
                </c:pt>
                <c:pt idx="21">
                  <c:v>478</c:v>
                </c:pt>
                <c:pt idx="22">
                  <c:v>508</c:v>
                </c:pt>
                <c:pt idx="23">
                  <c:v>540</c:v>
                </c:pt>
                <c:pt idx="24">
                  <c:v>601</c:v>
                </c:pt>
                <c:pt idx="25">
                  <c:v>497</c:v>
                </c:pt>
                <c:pt idx="26">
                  <c:v>534</c:v>
                </c:pt>
                <c:pt idx="27">
                  <c:v>502</c:v>
                </c:pt>
                <c:pt idx="28">
                  <c:v>459</c:v>
                </c:pt>
                <c:pt idx="29">
                  <c:v>405</c:v>
                </c:pt>
                <c:pt idx="30">
                  <c:v>394</c:v>
                </c:pt>
                <c:pt idx="31">
                  <c:v>313</c:v>
                </c:pt>
                <c:pt idx="32">
                  <c:v>427</c:v>
                </c:pt>
                <c:pt idx="33">
                  <c:v>447</c:v>
                </c:pt>
                <c:pt idx="34">
                  <c:v>492</c:v>
                </c:pt>
                <c:pt idx="35">
                  <c:v>577</c:v>
                </c:pt>
                <c:pt idx="36">
                  <c:v>688</c:v>
                </c:pt>
                <c:pt idx="37">
                  <c:v>607</c:v>
                </c:pt>
                <c:pt idx="38">
                  <c:v>631</c:v>
                </c:pt>
                <c:pt idx="39">
                  <c:v>502</c:v>
                </c:pt>
                <c:pt idx="40">
                  <c:v>524</c:v>
                </c:pt>
                <c:pt idx="41">
                  <c:v>488</c:v>
                </c:pt>
                <c:pt idx="42">
                  <c:v>449</c:v>
                </c:pt>
                <c:pt idx="43">
                  <c:v>347</c:v>
                </c:pt>
                <c:pt idx="44">
                  <c:v>483</c:v>
                </c:pt>
                <c:pt idx="45">
                  <c:v>531</c:v>
                </c:pt>
                <c:pt idx="46">
                  <c:v>624</c:v>
                </c:pt>
                <c:pt idx="47">
                  <c:v>675</c:v>
                </c:pt>
                <c:pt idx="48">
                  <c:v>745</c:v>
                </c:pt>
                <c:pt idx="49">
                  <c:v>714</c:v>
                </c:pt>
                <c:pt idx="50">
                  <c:v>668</c:v>
                </c:pt>
                <c:pt idx="51">
                  <c:v>583</c:v>
                </c:pt>
                <c:pt idx="52">
                  <c:v>572</c:v>
                </c:pt>
                <c:pt idx="53">
                  <c:v>475</c:v>
                </c:pt>
                <c:pt idx="54">
                  <c:v>517</c:v>
                </c:pt>
                <c:pt idx="55">
                  <c:v>382</c:v>
                </c:pt>
                <c:pt idx="56">
                  <c:v>548</c:v>
                </c:pt>
                <c:pt idx="57">
                  <c:v>640</c:v>
                </c:pt>
                <c:pt idx="58">
                  <c:v>720</c:v>
                </c:pt>
                <c:pt idx="59">
                  <c:v>759</c:v>
                </c:pt>
                <c:pt idx="60">
                  <c:v>871</c:v>
                </c:pt>
                <c:pt idx="61">
                  <c:v>678</c:v>
                </c:pt>
                <c:pt idx="62">
                  <c:v>666</c:v>
                </c:pt>
                <c:pt idx="63">
                  <c:v>654</c:v>
                </c:pt>
                <c:pt idx="64">
                  <c:v>617</c:v>
                </c:pt>
                <c:pt idx="65">
                  <c:v>605</c:v>
                </c:pt>
                <c:pt idx="66">
                  <c:v>602</c:v>
                </c:pt>
                <c:pt idx="67">
                  <c:v>463</c:v>
                </c:pt>
                <c:pt idx="68">
                  <c:v>607</c:v>
                </c:pt>
                <c:pt idx="69">
                  <c:v>671</c:v>
                </c:pt>
                <c:pt idx="70">
                  <c:v>802</c:v>
                </c:pt>
                <c:pt idx="71">
                  <c:v>926</c:v>
                </c:pt>
                <c:pt idx="72">
                  <c:v>905</c:v>
                </c:pt>
                <c:pt idx="73">
                  <c:v>868</c:v>
                </c:pt>
                <c:pt idx="74">
                  <c:v>857</c:v>
                </c:pt>
                <c:pt idx="75">
                  <c:v>777</c:v>
                </c:pt>
                <c:pt idx="76">
                  <c:v>705</c:v>
                </c:pt>
                <c:pt idx="77">
                  <c:v>705</c:v>
                </c:pt>
                <c:pt idx="78">
                  <c:v>712</c:v>
                </c:pt>
                <c:pt idx="79">
                  <c:v>539</c:v>
                </c:pt>
                <c:pt idx="80">
                  <c:v>720</c:v>
                </c:pt>
                <c:pt idx="81">
                  <c:v>799</c:v>
                </c:pt>
                <c:pt idx="82">
                  <c:v>1034</c:v>
                </c:pt>
                <c:pt idx="83">
                  <c:v>1067</c:v>
                </c:pt>
                <c:pt idx="84">
                  <c:v>1035</c:v>
                </c:pt>
                <c:pt idx="85">
                  <c:v>1003</c:v>
                </c:pt>
                <c:pt idx="86">
                  <c:v>992</c:v>
                </c:pt>
                <c:pt idx="87">
                  <c:v>835</c:v>
                </c:pt>
                <c:pt idx="88">
                  <c:v>811</c:v>
                </c:pt>
                <c:pt idx="89">
                  <c:v>796</c:v>
                </c:pt>
                <c:pt idx="90">
                  <c:v>747</c:v>
                </c:pt>
                <c:pt idx="91">
                  <c:v>605</c:v>
                </c:pt>
                <c:pt idx="92">
                  <c:v>800</c:v>
                </c:pt>
                <c:pt idx="93">
                  <c:v>861</c:v>
                </c:pt>
                <c:pt idx="94">
                  <c:v>1224</c:v>
                </c:pt>
                <c:pt idx="95">
                  <c:v>1225</c:v>
                </c:pt>
                <c:pt idx="96">
                  <c:v>1306</c:v>
                </c:pt>
                <c:pt idx="97">
                  <c:v>1168</c:v>
                </c:pt>
                <c:pt idx="98">
                  <c:v>1128</c:v>
                </c:pt>
                <c:pt idx="99">
                  <c:v>951</c:v>
                </c:pt>
                <c:pt idx="100">
                  <c:v>950</c:v>
                </c:pt>
                <c:pt idx="101">
                  <c:v>865</c:v>
                </c:pt>
                <c:pt idx="102">
                  <c:v>816</c:v>
                </c:pt>
                <c:pt idx="103">
                  <c:v>711</c:v>
                </c:pt>
                <c:pt idx="104">
                  <c:v>948</c:v>
                </c:pt>
                <c:pt idx="105">
                  <c:v>1037</c:v>
                </c:pt>
                <c:pt idx="106">
                  <c:v>1270</c:v>
                </c:pt>
                <c:pt idx="107">
                  <c:v>1169</c:v>
                </c:pt>
                <c:pt idx="108">
                  <c:v>1348</c:v>
                </c:pt>
                <c:pt idx="109">
                  <c:v>1224</c:v>
                </c:pt>
                <c:pt idx="110">
                  <c:v>1187</c:v>
                </c:pt>
                <c:pt idx="111">
                  <c:v>1024</c:v>
                </c:pt>
                <c:pt idx="112">
                  <c:v>1085</c:v>
                </c:pt>
                <c:pt idx="113">
                  <c:v>896</c:v>
                </c:pt>
                <c:pt idx="114">
                  <c:v>949</c:v>
                </c:pt>
                <c:pt idx="115">
                  <c:v>742</c:v>
                </c:pt>
                <c:pt idx="116">
                  <c:v>871</c:v>
                </c:pt>
                <c:pt idx="117">
                  <c:v>1029</c:v>
                </c:pt>
                <c:pt idx="118">
                  <c:v>1357</c:v>
                </c:pt>
                <c:pt idx="119">
                  <c:v>1496</c:v>
                </c:pt>
                <c:pt idx="120">
                  <c:v>1461</c:v>
                </c:pt>
                <c:pt idx="121">
                  <c:v>1264</c:v>
                </c:pt>
                <c:pt idx="122">
                  <c:v>1289</c:v>
                </c:pt>
                <c:pt idx="123">
                  <c:v>1174</c:v>
                </c:pt>
                <c:pt idx="124">
                  <c:v>1137</c:v>
                </c:pt>
                <c:pt idx="125">
                  <c:v>1027</c:v>
                </c:pt>
                <c:pt idx="126">
                  <c:v>1051</c:v>
                </c:pt>
                <c:pt idx="127">
                  <c:v>838</c:v>
                </c:pt>
                <c:pt idx="128">
                  <c:v>1020</c:v>
                </c:pt>
                <c:pt idx="129">
                  <c:v>1118</c:v>
                </c:pt>
                <c:pt idx="130">
                  <c:v>1350</c:v>
                </c:pt>
                <c:pt idx="131">
                  <c:v>1479</c:v>
                </c:pt>
                <c:pt idx="132">
                  <c:v>1585</c:v>
                </c:pt>
                <c:pt idx="133">
                  <c:v>1565</c:v>
                </c:pt>
                <c:pt idx="134">
                  <c:v>1433</c:v>
                </c:pt>
                <c:pt idx="135">
                  <c:v>1213</c:v>
                </c:pt>
                <c:pt idx="136">
                  <c:v>1231</c:v>
                </c:pt>
                <c:pt idx="137">
                  <c:v>1123</c:v>
                </c:pt>
                <c:pt idx="138">
                  <c:v>1147</c:v>
                </c:pt>
                <c:pt idx="139">
                  <c:v>874</c:v>
                </c:pt>
                <c:pt idx="140">
                  <c:v>1075</c:v>
                </c:pt>
                <c:pt idx="141">
                  <c:v>1286</c:v>
                </c:pt>
                <c:pt idx="142">
                  <c:v>1458</c:v>
                </c:pt>
                <c:pt idx="143">
                  <c:v>1612</c:v>
                </c:pt>
                <c:pt idx="144">
                  <c:v>1632</c:v>
                </c:pt>
                <c:pt idx="145">
                  <c:v>1563</c:v>
                </c:pt>
                <c:pt idx="146">
                  <c:v>1643</c:v>
                </c:pt>
                <c:pt idx="147">
                  <c:v>1397</c:v>
                </c:pt>
                <c:pt idx="148">
                  <c:v>1310</c:v>
                </c:pt>
                <c:pt idx="149">
                  <c:v>1167</c:v>
                </c:pt>
                <c:pt idx="150">
                  <c:v>1135</c:v>
                </c:pt>
                <c:pt idx="151">
                  <c:v>982</c:v>
                </c:pt>
                <c:pt idx="152">
                  <c:v>1187</c:v>
                </c:pt>
                <c:pt idx="153">
                  <c:v>1331</c:v>
                </c:pt>
                <c:pt idx="154">
                  <c:v>1682</c:v>
                </c:pt>
                <c:pt idx="155">
                  <c:v>1690</c:v>
                </c:pt>
                <c:pt idx="156">
                  <c:v>1855</c:v>
                </c:pt>
                <c:pt idx="157">
                  <c:v>1860</c:v>
                </c:pt>
                <c:pt idx="158">
                  <c:v>1708</c:v>
                </c:pt>
                <c:pt idx="159">
                  <c:v>1450</c:v>
                </c:pt>
                <c:pt idx="160">
                  <c:v>1334</c:v>
                </c:pt>
                <c:pt idx="161">
                  <c:v>1315</c:v>
                </c:pt>
                <c:pt idx="162">
                  <c:v>1241</c:v>
                </c:pt>
                <c:pt idx="163">
                  <c:v>1066</c:v>
                </c:pt>
                <c:pt idx="164">
                  <c:v>1309</c:v>
                </c:pt>
                <c:pt idx="165">
                  <c:v>1348</c:v>
                </c:pt>
                <c:pt idx="166">
                  <c:v>1732</c:v>
                </c:pt>
                <c:pt idx="167">
                  <c:v>1902</c:v>
                </c:pt>
                <c:pt idx="168">
                  <c:v>1919</c:v>
                </c:pt>
                <c:pt idx="169">
                  <c:v>1734</c:v>
                </c:pt>
                <c:pt idx="170">
                  <c:v>1585</c:v>
                </c:pt>
                <c:pt idx="171">
                  <c:v>1164</c:v>
                </c:pt>
                <c:pt idx="172">
                  <c:v>1228</c:v>
                </c:pt>
                <c:pt idx="173">
                  <c:v>1157</c:v>
                </c:pt>
                <c:pt idx="174">
                  <c:v>1161</c:v>
                </c:pt>
                <c:pt idx="175">
                  <c:v>910</c:v>
                </c:pt>
                <c:pt idx="176">
                  <c:v>1162</c:v>
                </c:pt>
                <c:pt idx="177">
                  <c:v>1135</c:v>
                </c:pt>
                <c:pt idx="178">
                  <c:v>1475</c:v>
                </c:pt>
                <c:pt idx="179">
                  <c:v>1802</c:v>
                </c:pt>
                <c:pt idx="180">
                  <c:v>1960</c:v>
                </c:pt>
                <c:pt idx="181">
                  <c:v>1670</c:v>
                </c:pt>
                <c:pt idx="182">
                  <c:v>1654</c:v>
                </c:pt>
                <c:pt idx="183">
                  <c:v>1464</c:v>
                </c:pt>
                <c:pt idx="184">
                  <c:v>1457</c:v>
                </c:pt>
                <c:pt idx="185">
                  <c:v>1217</c:v>
                </c:pt>
                <c:pt idx="186">
                  <c:v>1464</c:v>
                </c:pt>
                <c:pt idx="187">
                  <c:v>1457</c:v>
                </c:pt>
                <c:pt idx="188">
                  <c:v>1217</c:v>
                </c:pt>
                <c:pt idx="189">
                  <c:v>1352</c:v>
                </c:pt>
                <c:pt idx="190">
                  <c:v>1787</c:v>
                </c:pt>
                <c:pt idx="191">
                  <c:v>1935</c:v>
                </c:pt>
                <c:pt idx="192">
                  <c:v>1948</c:v>
                </c:pt>
                <c:pt idx="193">
                  <c:v>1783</c:v>
                </c:pt>
                <c:pt idx="194">
                  <c:v>1661</c:v>
                </c:pt>
                <c:pt idx="195">
                  <c:v>1445</c:v>
                </c:pt>
                <c:pt idx="196">
                  <c:v>1283</c:v>
                </c:pt>
                <c:pt idx="197">
                  <c:v>1191</c:v>
                </c:pt>
                <c:pt idx="198">
                  <c:v>1223</c:v>
                </c:pt>
                <c:pt idx="199">
                  <c:v>926</c:v>
                </c:pt>
                <c:pt idx="200">
                  <c:v>1136</c:v>
                </c:pt>
                <c:pt idx="201">
                  <c:v>1335</c:v>
                </c:pt>
                <c:pt idx="202">
                  <c:v>1635</c:v>
                </c:pt>
                <c:pt idx="203">
                  <c:v>1691</c:v>
                </c:pt>
                <c:pt idx="204">
                  <c:v>1798</c:v>
                </c:pt>
                <c:pt idx="205">
                  <c:v>1554</c:v>
                </c:pt>
                <c:pt idx="206">
                  <c:v>1397</c:v>
                </c:pt>
                <c:pt idx="207">
                  <c:v>1186</c:v>
                </c:pt>
                <c:pt idx="208">
                  <c:v>1057</c:v>
                </c:pt>
                <c:pt idx="209">
                  <c:v>1005</c:v>
                </c:pt>
                <c:pt idx="210">
                  <c:v>1057</c:v>
                </c:pt>
                <c:pt idx="211">
                  <c:v>883</c:v>
                </c:pt>
                <c:pt idx="212">
                  <c:v>1060</c:v>
                </c:pt>
                <c:pt idx="213">
                  <c:v>1169</c:v>
                </c:pt>
                <c:pt idx="214">
                  <c:v>1337</c:v>
                </c:pt>
                <c:pt idx="215">
                  <c:v>1681</c:v>
                </c:pt>
                <c:pt idx="216">
                  <c:v>1872</c:v>
                </c:pt>
                <c:pt idx="217">
                  <c:v>1724</c:v>
                </c:pt>
                <c:pt idx="218">
                  <c:v>1672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Gas!$O$2</c:f>
              <c:strCache>
                <c:ptCount val="1"/>
                <c:pt idx="0">
                  <c:v>Yd=Y/S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-0.50578588621545295"/>
                  <c:y val="-3.812369033467194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5,838x + 367,03
R² = 0,8786</a:t>
                    </a:r>
                    <a:endParaRPr lang="en-US" sz="1800"/>
                  </a:p>
                </c:rich>
              </c:tx>
              <c:numFmt formatCode="General" sourceLinked="0"/>
            </c:trendlineLbl>
          </c:trendline>
          <c:cat>
            <c:strRef>
              <c:f>Gas!$I$3:$I$221</c:f>
              <c:strCache>
                <c:ptCount val="219"/>
                <c:pt idx="0">
                  <c:v>1992M01</c:v>
                </c:pt>
                <c:pt idx="1">
                  <c:v>1992M02</c:v>
                </c:pt>
                <c:pt idx="2">
                  <c:v>1992M03</c:v>
                </c:pt>
                <c:pt idx="3">
                  <c:v>1992M04</c:v>
                </c:pt>
                <c:pt idx="4">
                  <c:v>1992M05</c:v>
                </c:pt>
                <c:pt idx="5">
                  <c:v>1992M06</c:v>
                </c:pt>
                <c:pt idx="6">
                  <c:v>1992M07</c:v>
                </c:pt>
                <c:pt idx="7">
                  <c:v>1992M08</c:v>
                </c:pt>
                <c:pt idx="8">
                  <c:v>1992M09</c:v>
                </c:pt>
                <c:pt idx="9">
                  <c:v>1992M10</c:v>
                </c:pt>
                <c:pt idx="10">
                  <c:v>1992M11</c:v>
                </c:pt>
                <c:pt idx="11">
                  <c:v>1992M12</c:v>
                </c:pt>
                <c:pt idx="12">
                  <c:v>1993M01</c:v>
                </c:pt>
                <c:pt idx="13">
                  <c:v>1993M02</c:v>
                </c:pt>
                <c:pt idx="14">
                  <c:v>1993M03</c:v>
                </c:pt>
                <c:pt idx="15">
                  <c:v>1993M04</c:v>
                </c:pt>
                <c:pt idx="16">
                  <c:v>1993M05</c:v>
                </c:pt>
                <c:pt idx="17">
                  <c:v>1993M06</c:v>
                </c:pt>
                <c:pt idx="18">
                  <c:v>1993M07</c:v>
                </c:pt>
                <c:pt idx="19">
                  <c:v>1993M08</c:v>
                </c:pt>
                <c:pt idx="20">
                  <c:v>1993M09</c:v>
                </c:pt>
                <c:pt idx="21">
                  <c:v>1993M10</c:v>
                </c:pt>
                <c:pt idx="22">
                  <c:v>1993M11</c:v>
                </c:pt>
                <c:pt idx="23">
                  <c:v>1993M12</c:v>
                </c:pt>
                <c:pt idx="24">
                  <c:v>1994M01</c:v>
                </c:pt>
                <c:pt idx="25">
                  <c:v>1994M02</c:v>
                </c:pt>
                <c:pt idx="26">
                  <c:v>1994M03</c:v>
                </c:pt>
                <c:pt idx="27">
                  <c:v>1994M04</c:v>
                </c:pt>
                <c:pt idx="28">
                  <c:v>1994M05</c:v>
                </c:pt>
                <c:pt idx="29">
                  <c:v>1994M06</c:v>
                </c:pt>
                <c:pt idx="30">
                  <c:v>1994M07</c:v>
                </c:pt>
                <c:pt idx="31">
                  <c:v>1994M08</c:v>
                </c:pt>
                <c:pt idx="32">
                  <c:v>1994M09</c:v>
                </c:pt>
                <c:pt idx="33">
                  <c:v>1994M10</c:v>
                </c:pt>
                <c:pt idx="34">
                  <c:v>1994M11</c:v>
                </c:pt>
                <c:pt idx="35">
                  <c:v>1994M12</c:v>
                </c:pt>
                <c:pt idx="36">
                  <c:v>1995M01</c:v>
                </c:pt>
                <c:pt idx="37">
                  <c:v>1995M02</c:v>
                </c:pt>
                <c:pt idx="38">
                  <c:v>1995M03</c:v>
                </c:pt>
                <c:pt idx="39">
                  <c:v>1995M04</c:v>
                </c:pt>
                <c:pt idx="40">
                  <c:v>1995M05</c:v>
                </c:pt>
                <c:pt idx="41">
                  <c:v>1995M06</c:v>
                </c:pt>
                <c:pt idx="42">
                  <c:v>1995M07</c:v>
                </c:pt>
                <c:pt idx="43">
                  <c:v>1995M08</c:v>
                </c:pt>
                <c:pt idx="44">
                  <c:v>1995M09</c:v>
                </c:pt>
                <c:pt idx="45">
                  <c:v>1995M10</c:v>
                </c:pt>
                <c:pt idx="46">
                  <c:v>1995M11</c:v>
                </c:pt>
                <c:pt idx="47">
                  <c:v>1995M12</c:v>
                </c:pt>
                <c:pt idx="48">
                  <c:v>1996M01</c:v>
                </c:pt>
                <c:pt idx="49">
                  <c:v>1996M02</c:v>
                </c:pt>
                <c:pt idx="50">
                  <c:v>1996M03</c:v>
                </c:pt>
                <c:pt idx="51">
                  <c:v>1996M04</c:v>
                </c:pt>
                <c:pt idx="52">
                  <c:v>1996M05</c:v>
                </c:pt>
                <c:pt idx="53">
                  <c:v>1996M06</c:v>
                </c:pt>
                <c:pt idx="54">
                  <c:v>1996M07</c:v>
                </c:pt>
                <c:pt idx="55">
                  <c:v>1996M08</c:v>
                </c:pt>
                <c:pt idx="56">
                  <c:v>1996M09</c:v>
                </c:pt>
                <c:pt idx="57">
                  <c:v>1996M10</c:v>
                </c:pt>
                <c:pt idx="58">
                  <c:v>1996M11</c:v>
                </c:pt>
                <c:pt idx="59">
                  <c:v>1996M12</c:v>
                </c:pt>
                <c:pt idx="60">
                  <c:v>1997M01</c:v>
                </c:pt>
                <c:pt idx="61">
                  <c:v>1997M02</c:v>
                </c:pt>
                <c:pt idx="62">
                  <c:v>1997M03</c:v>
                </c:pt>
                <c:pt idx="63">
                  <c:v>1997M04</c:v>
                </c:pt>
                <c:pt idx="64">
                  <c:v>1997M05</c:v>
                </c:pt>
                <c:pt idx="65">
                  <c:v>1997M06</c:v>
                </c:pt>
                <c:pt idx="66">
                  <c:v>1997M07</c:v>
                </c:pt>
                <c:pt idx="67">
                  <c:v>1997M08</c:v>
                </c:pt>
                <c:pt idx="68">
                  <c:v>1997M09</c:v>
                </c:pt>
                <c:pt idx="69">
                  <c:v>1997M10</c:v>
                </c:pt>
                <c:pt idx="70">
                  <c:v>1997M11</c:v>
                </c:pt>
                <c:pt idx="71">
                  <c:v>1997M12</c:v>
                </c:pt>
                <c:pt idx="72">
                  <c:v>1998M01</c:v>
                </c:pt>
                <c:pt idx="73">
                  <c:v>1998M02</c:v>
                </c:pt>
                <c:pt idx="74">
                  <c:v>1998M03</c:v>
                </c:pt>
                <c:pt idx="75">
                  <c:v>1998M04</c:v>
                </c:pt>
                <c:pt idx="76">
                  <c:v>1998M05</c:v>
                </c:pt>
                <c:pt idx="77">
                  <c:v>1998M06</c:v>
                </c:pt>
                <c:pt idx="78">
                  <c:v>1998M07</c:v>
                </c:pt>
                <c:pt idx="79">
                  <c:v>1998M08</c:v>
                </c:pt>
                <c:pt idx="80">
                  <c:v>1998M09</c:v>
                </c:pt>
                <c:pt idx="81">
                  <c:v>1998M10</c:v>
                </c:pt>
                <c:pt idx="82">
                  <c:v>1998M11</c:v>
                </c:pt>
                <c:pt idx="83">
                  <c:v>1998M12</c:v>
                </c:pt>
                <c:pt idx="84">
                  <c:v>1999M01</c:v>
                </c:pt>
                <c:pt idx="85">
                  <c:v>1999M02</c:v>
                </c:pt>
                <c:pt idx="86">
                  <c:v>1999M03</c:v>
                </c:pt>
                <c:pt idx="87">
                  <c:v>1999M04</c:v>
                </c:pt>
                <c:pt idx="88">
                  <c:v>1999M05</c:v>
                </c:pt>
                <c:pt idx="89">
                  <c:v>1999M06</c:v>
                </c:pt>
                <c:pt idx="90">
                  <c:v>1999M07</c:v>
                </c:pt>
                <c:pt idx="91">
                  <c:v>1999M08</c:v>
                </c:pt>
                <c:pt idx="92">
                  <c:v>1999M09</c:v>
                </c:pt>
                <c:pt idx="93">
                  <c:v>1999M10</c:v>
                </c:pt>
                <c:pt idx="94">
                  <c:v>1999M11</c:v>
                </c:pt>
                <c:pt idx="95">
                  <c:v>1999M12</c:v>
                </c:pt>
                <c:pt idx="96">
                  <c:v>2000M01</c:v>
                </c:pt>
                <c:pt idx="97">
                  <c:v>2000M02</c:v>
                </c:pt>
                <c:pt idx="98">
                  <c:v>2000M03</c:v>
                </c:pt>
                <c:pt idx="99">
                  <c:v>2000M04</c:v>
                </c:pt>
                <c:pt idx="100">
                  <c:v>2000M05</c:v>
                </c:pt>
                <c:pt idx="101">
                  <c:v>2000M06</c:v>
                </c:pt>
                <c:pt idx="102">
                  <c:v>2000M07</c:v>
                </c:pt>
                <c:pt idx="103">
                  <c:v>2000M08</c:v>
                </c:pt>
                <c:pt idx="104">
                  <c:v>2000M09</c:v>
                </c:pt>
                <c:pt idx="105">
                  <c:v>2000M10</c:v>
                </c:pt>
                <c:pt idx="106">
                  <c:v>2000M11</c:v>
                </c:pt>
                <c:pt idx="107">
                  <c:v>2000M12</c:v>
                </c:pt>
                <c:pt idx="108">
                  <c:v>2001M01</c:v>
                </c:pt>
                <c:pt idx="109">
                  <c:v>2001M02</c:v>
                </c:pt>
                <c:pt idx="110">
                  <c:v>2001M03</c:v>
                </c:pt>
                <c:pt idx="111">
                  <c:v>2001M04</c:v>
                </c:pt>
                <c:pt idx="112">
                  <c:v>2001M05</c:v>
                </c:pt>
                <c:pt idx="113">
                  <c:v>2001M06</c:v>
                </c:pt>
                <c:pt idx="114">
                  <c:v>2001M07</c:v>
                </c:pt>
                <c:pt idx="115">
                  <c:v>2001M08</c:v>
                </c:pt>
                <c:pt idx="116">
                  <c:v>2001M09</c:v>
                </c:pt>
                <c:pt idx="117">
                  <c:v>2001M10</c:v>
                </c:pt>
                <c:pt idx="118">
                  <c:v>2001M11</c:v>
                </c:pt>
                <c:pt idx="119">
                  <c:v>2001M12</c:v>
                </c:pt>
                <c:pt idx="120">
                  <c:v>2002M01</c:v>
                </c:pt>
                <c:pt idx="121">
                  <c:v>2002M02</c:v>
                </c:pt>
                <c:pt idx="122">
                  <c:v>2002M03</c:v>
                </c:pt>
                <c:pt idx="123">
                  <c:v>2002M04</c:v>
                </c:pt>
                <c:pt idx="124">
                  <c:v>2002M05</c:v>
                </c:pt>
                <c:pt idx="125">
                  <c:v>2002M06</c:v>
                </c:pt>
                <c:pt idx="126">
                  <c:v>2002M07</c:v>
                </c:pt>
                <c:pt idx="127">
                  <c:v>2002M08</c:v>
                </c:pt>
                <c:pt idx="128">
                  <c:v>2002M09</c:v>
                </c:pt>
                <c:pt idx="129">
                  <c:v>2002M10</c:v>
                </c:pt>
                <c:pt idx="130">
                  <c:v>2002M11</c:v>
                </c:pt>
                <c:pt idx="131">
                  <c:v>2002M12</c:v>
                </c:pt>
                <c:pt idx="132">
                  <c:v>2003M01</c:v>
                </c:pt>
                <c:pt idx="133">
                  <c:v>2003M02</c:v>
                </c:pt>
                <c:pt idx="134">
                  <c:v>2003M03</c:v>
                </c:pt>
                <c:pt idx="135">
                  <c:v>2003M04</c:v>
                </c:pt>
                <c:pt idx="136">
                  <c:v>2003M05</c:v>
                </c:pt>
                <c:pt idx="137">
                  <c:v>2003M06</c:v>
                </c:pt>
                <c:pt idx="138">
                  <c:v>2003M07</c:v>
                </c:pt>
                <c:pt idx="139">
                  <c:v>2003M08</c:v>
                </c:pt>
                <c:pt idx="140">
                  <c:v>2003M09</c:v>
                </c:pt>
                <c:pt idx="141">
                  <c:v>2003M10</c:v>
                </c:pt>
                <c:pt idx="142">
                  <c:v>2003M11</c:v>
                </c:pt>
                <c:pt idx="143">
                  <c:v>2003M12</c:v>
                </c:pt>
                <c:pt idx="144">
                  <c:v>2004M01</c:v>
                </c:pt>
                <c:pt idx="145">
                  <c:v>2004M02</c:v>
                </c:pt>
                <c:pt idx="146">
                  <c:v>2004M03</c:v>
                </c:pt>
                <c:pt idx="147">
                  <c:v>2004M04</c:v>
                </c:pt>
                <c:pt idx="148">
                  <c:v>2004M05</c:v>
                </c:pt>
                <c:pt idx="149">
                  <c:v>2004M06</c:v>
                </c:pt>
                <c:pt idx="150">
                  <c:v>2004M07</c:v>
                </c:pt>
                <c:pt idx="151">
                  <c:v>2004M08</c:v>
                </c:pt>
                <c:pt idx="152">
                  <c:v>2004M09</c:v>
                </c:pt>
                <c:pt idx="153">
                  <c:v>2004M10</c:v>
                </c:pt>
                <c:pt idx="154">
                  <c:v>2004M11</c:v>
                </c:pt>
                <c:pt idx="155">
                  <c:v>2004M12</c:v>
                </c:pt>
                <c:pt idx="156">
                  <c:v>2005M01</c:v>
                </c:pt>
                <c:pt idx="157">
                  <c:v>2005M02</c:v>
                </c:pt>
                <c:pt idx="158">
                  <c:v>2005M03</c:v>
                </c:pt>
                <c:pt idx="159">
                  <c:v>2005M04</c:v>
                </c:pt>
                <c:pt idx="160">
                  <c:v>2005M05</c:v>
                </c:pt>
                <c:pt idx="161">
                  <c:v>2005M06</c:v>
                </c:pt>
                <c:pt idx="162">
                  <c:v>2005M07</c:v>
                </c:pt>
                <c:pt idx="163">
                  <c:v>2005M08</c:v>
                </c:pt>
                <c:pt idx="164">
                  <c:v>2005M09</c:v>
                </c:pt>
                <c:pt idx="165">
                  <c:v>2005M10</c:v>
                </c:pt>
                <c:pt idx="166">
                  <c:v>2005M11</c:v>
                </c:pt>
                <c:pt idx="167">
                  <c:v>2005M12</c:v>
                </c:pt>
                <c:pt idx="168">
                  <c:v>2006M01</c:v>
                </c:pt>
                <c:pt idx="169">
                  <c:v>2006M02</c:v>
                </c:pt>
                <c:pt idx="170">
                  <c:v>2006M03</c:v>
                </c:pt>
                <c:pt idx="171">
                  <c:v>2006M04</c:v>
                </c:pt>
                <c:pt idx="172">
                  <c:v>2006M05</c:v>
                </c:pt>
                <c:pt idx="173">
                  <c:v>2006M06</c:v>
                </c:pt>
                <c:pt idx="174">
                  <c:v>2006M07</c:v>
                </c:pt>
                <c:pt idx="175">
                  <c:v>2006M08</c:v>
                </c:pt>
                <c:pt idx="176">
                  <c:v>2006M09</c:v>
                </c:pt>
                <c:pt idx="177">
                  <c:v>2006M10</c:v>
                </c:pt>
                <c:pt idx="178">
                  <c:v>2006M11</c:v>
                </c:pt>
                <c:pt idx="179">
                  <c:v>2006M12</c:v>
                </c:pt>
                <c:pt idx="180">
                  <c:v>2007M01</c:v>
                </c:pt>
                <c:pt idx="181">
                  <c:v>2007M02</c:v>
                </c:pt>
                <c:pt idx="182">
                  <c:v>2007M03</c:v>
                </c:pt>
                <c:pt idx="183">
                  <c:v>2007M04</c:v>
                </c:pt>
                <c:pt idx="184">
                  <c:v>2007M05</c:v>
                </c:pt>
                <c:pt idx="185">
                  <c:v>2007M06</c:v>
                </c:pt>
                <c:pt idx="186">
                  <c:v>2007M07</c:v>
                </c:pt>
                <c:pt idx="187">
                  <c:v>2007M08</c:v>
                </c:pt>
                <c:pt idx="188">
                  <c:v>2007M09</c:v>
                </c:pt>
                <c:pt idx="189">
                  <c:v>2007M10</c:v>
                </c:pt>
                <c:pt idx="190">
                  <c:v>2007M11</c:v>
                </c:pt>
                <c:pt idx="191">
                  <c:v>2007M12</c:v>
                </c:pt>
                <c:pt idx="192">
                  <c:v>2008M01</c:v>
                </c:pt>
                <c:pt idx="193">
                  <c:v>2008M02</c:v>
                </c:pt>
                <c:pt idx="194">
                  <c:v>2008M03</c:v>
                </c:pt>
                <c:pt idx="195">
                  <c:v>2008M04</c:v>
                </c:pt>
                <c:pt idx="196">
                  <c:v>2008M05</c:v>
                </c:pt>
                <c:pt idx="197">
                  <c:v>2008M06</c:v>
                </c:pt>
                <c:pt idx="198">
                  <c:v>2008M07</c:v>
                </c:pt>
                <c:pt idx="199">
                  <c:v>2008M08</c:v>
                </c:pt>
                <c:pt idx="200">
                  <c:v>2008M09</c:v>
                </c:pt>
                <c:pt idx="201">
                  <c:v>2008M10</c:v>
                </c:pt>
                <c:pt idx="202">
                  <c:v>2008M11</c:v>
                </c:pt>
                <c:pt idx="203">
                  <c:v>2008M12</c:v>
                </c:pt>
                <c:pt idx="204">
                  <c:v>2009M01</c:v>
                </c:pt>
                <c:pt idx="205">
                  <c:v>2009M02</c:v>
                </c:pt>
                <c:pt idx="206">
                  <c:v>2009M03</c:v>
                </c:pt>
                <c:pt idx="207">
                  <c:v>2009M04</c:v>
                </c:pt>
                <c:pt idx="208">
                  <c:v>2009M05</c:v>
                </c:pt>
                <c:pt idx="209">
                  <c:v>2009M06</c:v>
                </c:pt>
                <c:pt idx="210">
                  <c:v>2009M07</c:v>
                </c:pt>
                <c:pt idx="211">
                  <c:v>2009M08</c:v>
                </c:pt>
                <c:pt idx="212">
                  <c:v>2009M09</c:v>
                </c:pt>
                <c:pt idx="213">
                  <c:v>2009M10</c:v>
                </c:pt>
                <c:pt idx="214">
                  <c:v>2009M11</c:v>
                </c:pt>
                <c:pt idx="215">
                  <c:v>2009M12</c:v>
                </c:pt>
                <c:pt idx="216">
                  <c:v>2010M01</c:v>
                </c:pt>
                <c:pt idx="217">
                  <c:v>2010M02</c:v>
                </c:pt>
                <c:pt idx="218">
                  <c:v>2010M03</c:v>
                </c:pt>
              </c:strCache>
            </c:strRef>
          </c:cat>
          <c:val>
            <c:numRef>
              <c:f>Gas!$O$3:$O$221</c:f>
              <c:numCache>
                <c:formatCode>General</c:formatCode>
                <c:ptCount val="219"/>
                <c:pt idx="0">
                  <c:v>453.75511533159636</c:v>
                </c:pt>
                <c:pt idx="1">
                  <c:v>444.66182479509416</c:v>
                </c:pt>
                <c:pt idx="2">
                  <c:v>434.85743937616076</c:v>
                </c:pt>
                <c:pt idx="3">
                  <c:v>465.38692984089346</c:v>
                </c:pt>
                <c:pt idx="4">
                  <c:v>447.5543656504654</c:v>
                </c:pt>
                <c:pt idx="5">
                  <c:v>468.64749129497483</c:v>
                </c:pt>
                <c:pt idx="6">
                  <c:v>432.02869624202674</c:v>
                </c:pt>
                <c:pt idx="7">
                  <c:v>377.49599227447288</c:v>
                </c:pt>
                <c:pt idx="8">
                  <c:v>445.26052161089416</c:v>
                </c:pt>
                <c:pt idx="9">
                  <c:v>441.78044322679364</c:v>
                </c:pt>
                <c:pt idx="10">
                  <c:v>398.1852515860981</c:v>
                </c:pt>
                <c:pt idx="11">
                  <c:v>417.30839128062195</c:v>
                </c:pt>
                <c:pt idx="12">
                  <c:v>385.73049838239621</c:v>
                </c:pt>
                <c:pt idx="13">
                  <c:v>409.60195014778861</c:v>
                </c:pt>
                <c:pt idx="14">
                  <c:v>493.71693117050978</c:v>
                </c:pt>
                <c:pt idx="15">
                  <c:v>420.28335073737077</c:v>
                </c:pt>
                <c:pt idx="16">
                  <c:v>402.47694752739693</c:v>
                </c:pt>
                <c:pt idx="17">
                  <c:v>399.17462198240315</c:v>
                </c:pt>
                <c:pt idx="18">
                  <c:v>419.04422722928825</c:v>
                </c:pt>
                <c:pt idx="19">
                  <c:v>398.22126243856161</c:v>
                </c:pt>
                <c:pt idx="20">
                  <c:v>472.42495661633336</c:v>
                </c:pt>
                <c:pt idx="21">
                  <c:v>512.55109675341589</c:v>
                </c:pt>
                <c:pt idx="22">
                  <c:v>450.50803520208871</c:v>
                </c:pt>
                <c:pt idx="23">
                  <c:v>445.34887607022898</c:v>
                </c:pt>
                <c:pt idx="24">
                  <c:v>464.57721348260549</c:v>
                </c:pt>
                <c:pt idx="25">
                  <c:v>424.99409023684962</c:v>
                </c:pt>
                <c:pt idx="26">
                  <c:v>469.11893459973709</c:v>
                </c:pt>
                <c:pt idx="27">
                  <c:v>514.59083431746376</c:v>
                </c:pt>
                <c:pt idx="28">
                  <c:v>492.63178377353387</c:v>
                </c:pt>
                <c:pt idx="29">
                  <c:v>476.89003511172064</c:v>
                </c:pt>
                <c:pt idx="30">
                  <c:v>465.08007191081566</c:v>
                </c:pt>
                <c:pt idx="31">
                  <c:v>463.35782581141183</c:v>
                </c:pt>
                <c:pt idx="32">
                  <c:v>504.31364118793584</c:v>
                </c:pt>
                <c:pt idx="33">
                  <c:v>479.31033524848726</c:v>
                </c:pt>
                <c:pt idx="34">
                  <c:v>436.31880574690484</c:v>
                </c:pt>
                <c:pt idx="35">
                  <c:v>475.8635212824484</c:v>
                </c:pt>
                <c:pt idx="36">
                  <c:v>531.82882342101925</c:v>
                </c:pt>
                <c:pt idx="37">
                  <c:v>519.05716855888875</c:v>
                </c:pt>
                <c:pt idx="38">
                  <c:v>554.33342271991398</c:v>
                </c:pt>
                <c:pt idx="39">
                  <c:v>514.59083431746376</c:v>
                </c:pt>
                <c:pt idx="40">
                  <c:v>562.39445467828261</c:v>
                </c:pt>
                <c:pt idx="41">
                  <c:v>574.623054653135</c:v>
                </c:pt>
                <c:pt idx="42">
                  <c:v>530.00241697450826</c:v>
                </c:pt>
                <c:pt idx="43">
                  <c:v>513.69062478134151</c:v>
                </c:pt>
                <c:pt idx="44">
                  <c:v>570.4531351142225</c:v>
                </c:pt>
                <c:pt idx="45">
                  <c:v>569.38207610055201</c:v>
                </c:pt>
                <c:pt idx="46">
                  <c:v>553.37994875217191</c:v>
                </c:pt>
                <c:pt idx="47">
                  <c:v>556.68609508778627</c:v>
                </c:pt>
                <c:pt idx="48">
                  <c:v>575.89022303584204</c:v>
                </c:pt>
                <c:pt idx="49">
                  <c:v>610.55489019941774</c:v>
                </c:pt>
                <c:pt idx="50">
                  <c:v>586.83791818843508</c:v>
                </c:pt>
                <c:pt idx="51">
                  <c:v>597.62242312167598</c:v>
                </c:pt>
                <c:pt idx="52">
                  <c:v>613.91150396178944</c:v>
                </c:pt>
                <c:pt idx="53">
                  <c:v>559.31547327917849</c:v>
                </c:pt>
                <c:pt idx="54">
                  <c:v>610.27004359870989</c:v>
                </c:pt>
                <c:pt idx="55">
                  <c:v>565.5038001915633</c:v>
                </c:pt>
                <c:pt idx="56">
                  <c:v>647.22219056437666</c:v>
                </c:pt>
                <c:pt idx="57">
                  <c:v>686.26088268239789</c:v>
                </c:pt>
                <c:pt idx="58">
                  <c:v>638.51532548327532</c:v>
                </c:pt>
                <c:pt idx="59">
                  <c:v>625.96258692093295</c:v>
                </c:pt>
                <c:pt idx="60">
                  <c:v>673.28910639492403</c:v>
                </c:pt>
                <c:pt idx="61">
                  <c:v>579.77061002129585</c:v>
                </c:pt>
                <c:pt idx="62">
                  <c:v>585.08091843337991</c:v>
                </c:pt>
                <c:pt idx="63">
                  <c:v>670.40319849326943</c:v>
                </c:pt>
                <c:pt idx="64">
                  <c:v>662.20873766507714</c:v>
                </c:pt>
                <c:pt idx="65">
                  <c:v>712.39128701874313</c:v>
                </c:pt>
                <c:pt idx="66">
                  <c:v>710.60457687896201</c:v>
                </c:pt>
                <c:pt idx="67">
                  <c:v>685.4142918552194</c:v>
                </c:pt>
                <c:pt idx="68">
                  <c:v>716.90487166528578</c:v>
                </c:pt>
                <c:pt idx="69">
                  <c:v>719.50164418732652</c:v>
                </c:pt>
                <c:pt idx="70">
                  <c:v>711.2351264410928</c:v>
                </c:pt>
                <c:pt idx="71">
                  <c:v>763.69085044635563</c:v>
                </c:pt>
                <c:pt idx="72">
                  <c:v>699.5713447616605</c:v>
                </c:pt>
                <c:pt idx="73">
                  <c:v>742.2431998502725</c:v>
                </c:pt>
                <c:pt idx="74">
                  <c:v>752.87439504115105</c:v>
                </c:pt>
                <c:pt idx="75">
                  <c:v>796.48820371448073</c:v>
                </c:pt>
                <c:pt idx="76">
                  <c:v>756.65666135150627</c:v>
                </c:pt>
                <c:pt idx="77">
                  <c:v>830.14191297225443</c:v>
                </c:pt>
                <c:pt idx="78">
                  <c:v>840.4492670063471</c:v>
                </c:pt>
                <c:pt idx="79">
                  <c:v>797.92290131741527</c:v>
                </c:pt>
                <c:pt idx="80">
                  <c:v>850.36492190939998</c:v>
                </c:pt>
                <c:pt idx="81">
                  <c:v>856.75382072380614</c:v>
                </c:pt>
                <c:pt idx="82">
                  <c:v>916.97895354125933</c:v>
                </c:pt>
                <c:pt idx="83">
                  <c:v>879.97639030913763</c:v>
                </c:pt>
                <c:pt idx="84">
                  <c:v>800.06225616388792</c:v>
                </c:pt>
                <c:pt idx="85">
                  <c:v>857.68425051822965</c:v>
                </c:pt>
                <c:pt idx="86">
                  <c:v>871.47187850737669</c:v>
                </c:pt>
                <c:pt idx="87">
                  <c:v>855.94292162366969</c:v>
                </c:pt>
                <c:pt idx="88">
                  <c:v>870.42347851925047</c:v>
                </c:pt>
                <c:pt idx="89">
                  <c:v>937.29498258994965</c:v>
                </c:pt>
                <c:pt idx="90">
                  <c:v>881.76348659233327</c:v>
                </c:pt>
                <c:pt idx="91">
                  <c:v>895.62774637669054</c:v>
                </c:pt>
                <c:pt idx="92">
                  <c:v>944.84991323266672</c:v>
                </c:pt>
                <c:pt idx="93">
                  <c:v>923.2353437336634</c:v>
                </c:pt>
                <c:pt idx="94">
                  <c:v>1085.4760533215681</c:v>
                </c:pt>
                <c:pt idx="95">
                  <c:v>1010.2821725667231</c:v>
                </c:pt>
                <c:pt idx="96">
                  <c:v>1009.5471560869929</c:v>
                </c:pt>
                <c:pt idx="97">
                  <c:v>998.7788680012884</c:v>
                </c:pt>
                <c:pt idx="98">
                  <c:v>990.94786185113003</c:v>
                </c:pt>
                <c:pt idx="99">
                  <c:v>974.85235744204783</c:v>
                </c:pt>
                <c:pt idx="100">
                  <c:v>1019.6082670694055</c:v>
                </c:pt>
                <c:pt idx="101">
                  <c:v>1018.5429144978724</c:v>
                </c:pt>
                <c:pt idx="102">
                  <c:v>963.2115194904203</c:v>
                </c:pt>
                <c:pt idx="103">
                  <c:v>1052.5476490476478</c:v>
                </c:pt>
                <c:pt idx="104">
                  <c:v>1119.6471471807099</c:v>
                </c:pt>
                <c:pt idx="105">
                  <c:v>1111.9570864713228</c:v>
                </c:pt>
                <c:pt idx="106">
                  <c:v>1126.2700880052219</c:v>
                </c:pt>
                <c:pt idx="107">
                  <c:v>964.09784467795862</c:v>
                </c:pt>
                <c:pt idx="108">
                  <c:v>1042.0134505400204</c:v>
                </c:pt>
                <c:pt idx="109">
                  <c:v>1046.6655260561447</c:v>
                </c:pt>
                <c:pt idx="110">
                  <c:v>1042.7793546252583</c:v>
                </c:pt>
                <c:pt idx="111">
                  <c:v>1049.6832955001651</c:v>
                </c:pt>
                <c:pt idx="112">
                  <c:v>1164.4999681792685</c:v>
                </c:pt>
                <c:pt idx="113">
                  <c:v>1055.045608543461</c:v>
                </c:pt>
                <c:pt idx="114">
                  <c:v>1120.2055539171677</c:v>
                </c:pt>
                <c:pt idx="115">
                  <c:v>1098.4393186967015</c:v>
                </c:pt>
                <c:pt idx="116">
                  <c:v>1028.7053430320659</c:v>
                </c:pt>
                <c:pt idx="117">
                  <c:v>1103.3788254377928</c:v>
                </c:pt>
                <c:pt idx="118">
                  <c:v>1203.4240231677843</c:v>
                </c:pt>
                <c:pt idx="119">
                  <c:v>1233.7813307427084</c:v>
                </c:pt>
                <c:pt idx="120">
                  <c:v>1129.3632427588796</c:v>
                </c:pt>
                <c:pt idx="121">
                  <c:v>1080.8702818096135</c:v>
                </c:pt>
                <c:pt idx="122">
                  <c:v>1132.3863421330732</c:v>
                </c:pt>
                <c:pt idx="123">
                  <c:v>1203.4454969894471</c:v>
                </c:pt>
                <c:pt idx="124">
                  <c:v>1220.3101049030674</c:v>
                </c:pt>
                <c:pt idx="125">
                  <c:v>1209.2989285425606</c:v>
                </c:pt>
                <c:pt idx="126">
                  <c:v>1240.6069938534702</c:v>
                </c:pt>
                <c:pt idx="127">
                  <c:v>1240.5554569647384</c:v>
                </c:pt>
                <c:pt idx="128">
                  <c:v>1204.6836393716501</c:v>
                </c:pt>
                <c:pt idx="129">
                  <c:v>1198.8119794358138</c:v>
                </c:pt>
                <c:pt idx="130">
                  <c:v>1197.2162352811413</c:v>
                </c:pt>
                <c:pt idx="131">
                  <c:v>1219.7610883479049</c:v>
                </c:pt>
                <c:pt idx="132">
                  <c:v>1225.2161120963888</c:v>
                </c:pt>
                <c:pt idx="133">
                  <c:v>1338.261068854466</c:v>
                </c:pt>
                <c:pt idx="134">
                  <c:v>1258.8903244970472</c:v>
                </c:pt>
                <c:pt idx="135">
                  <c:v>1243.4236693766604</c:v>
                </c:pt>
                <c:pt idx="136">
                  <c:v>1321.1976597499349</c:v>
                </c:pt>
                <c:pt idx="137">
                  <c:v>1322.3395294579316</c:v>
                </c:pt>
                <c:pt idx="138">
                  <c:v>1353.9259961464609</c:v>
                </c:pt>
                <c:pt idx="139">
                  <c:v>1293.8490088152521</c:v>
                </c:pt>
                <c:pt idx="140">
                  <c:v>1269.6420709063959</c:v>
                </c:pt>
                <c:pt idx="141">
                  <c:v>1378.9554611399433</c:v>
                </c:pt>
                <c:pt idx="142">
                  <c:v>1292.9935341036326</c:v>
                </c:pt>
                <c:pt idx="143">
                  <c:v>1329.4488670837206</c:v>
                </c:pt>
                <c:pt idx="144">
                  <c:v>1261.547441603348</c:v>
                </c:pt>
                <c:pt idx="145">
                  <c:v>1336.5508310667926</c:v>
                </c:pt>
                <c:pt idx="146">
                  <c:v>1443.3752987778428</c:v>
                </c:pt>
                <c:pt idx="147">
                  <c:v>1432.0386365368463</c:v>
                </c:pt>
                <c:pt idx="148">
                  <c:v>1405.9861366957066</c:v>
                </c:pt>
                <c:pt idx="149">
                  <c:v>1374.1498048774765</c:v>
                </c:pt>
                <c:pt idx="150">
                  <c:v>1339.7611208598371</c:v>
                </c:pt>
                <c:pt idx="151">
                  <c:v>1453.7296643667937</c:v>
                </c:pt>
                <c:pt idx="152">
                  <c:v>1401.9210587589691</c:v>
                </c:pt>
                <c:pt idx="153">
                  <c:v>1427.2081794535493</c:v>
                </c:pt>
                <c:pt idx="154">
                  <c:v>1491.6427464762071</c:v>
                </c:pt>
                <c:pt idx="155">
                  <c:v>1393.7770380716427</c:v>
                </c:pt>
                <c:pt idx="156">
                  <c:v>1433.9280050087075</c:v>
                </c:pt>
                <c:pt idx="157">
                  <c:v>1590.5211425362982</c:v>
                </c:pt>
                <c:pt idx="158">
                  <c:v>1500.4777908171366</c:v>
                </c:pt>
                <c:pt idx="159">
                  <c:v>1486.3679477297258</c:v>
                </c:pt>
                <c:pt idx="160">
                  <c:v>1431.74466133746</c:v>
                </c:pt>
                <c:pt idx="161">
                  <c:v>1548.4207312886731</c:v>
                </c:pt>
                <c:pt idx="162">
                  <c:v>1464.8841858916808</c:v>
                </c:pt>
                <c:pt idx="163">
                  <c:v>1578.081285351326</c:v>
                </c:pt>
                <c:pt idx="164">
                  <c:v>1546.0106705269509</c:v>
                </c:pt>
                <c:pt idx="165">
                  <c:v>1445.4369841498005</c:v>
                </c:pt>
                <c:pt idx="166">
                  <c:v>1535.9840885236567</c:v>
                </c:pt>
                <c:pt idx="167">
                  <c:v>1568.617707936251</c:v>
                </c:pt>
                <c:pt idx="168">
                  <c:v>1483.4004536990349</c:v>
                </c:pt>
                <c:pt idx="169">
                  <c:v>1482.7761619128717</c:v>
                </c:pt>
                <c:pt idx="170">
                  <c:v>1392.422305881242</c:v>
                </c:pt>
                <c:pt idx="171">
                  <c:v>1193.1946835568283</c:v>
                </c:pt>
                <c:pt idx="172">
                  <c:v>1317.9778441697158</c:v>
                </c:pt>
                <c:pt idx="173">
                  <c:v>1362.3747422821252</c:v>
                </c:pt>
                <c:pt idx="174">
                  <c:v>1370.4516839808553</c:v>
                </c:pt>
                <c:pt idx="175">
                  <c:v>1347.142560665766</c:v>
                </c:pt>
                <c:pt idx="176">
                  <c:v>1372.3944989704482</c:v>
                </c:pt>
                <c:pt idx="177">
                  <c:v>1217.040784132065</c:v>
                </c:pt>
                <c:pt idx="178">
                  <c:v>1308.0695903997655</c:v>
                </c:pt>
                <c:pt idx="179">
                  <c:v>1486.1456938491715</c:v>
                </c:pt>
                <c:pt idx="180">
                  <c:v>1515.0937411412758</c:v>
                </c:pt>
                <c:pt idx="181">
                  <c:v>1428.0485527073215</c:v>
                </c:pt>
                <c:pt idx="182">
                  <c:v>1453.0387974306464</c:v>
                </c:pt>
                <c:pt idx="183">
                  <c:v>1500.7190865353921</c:v>
                </c:pt>
                <c:pt idx="184">
                  <c:v>1563.7571001264462</c:v>
                </c:pt>
                <c:pt idx="185">
                  <c:v>1433.0251178542321</c:v>
                </c:pt>
                <c:pt idx="186">
                  <c:v>1728.114784968107</c:v>
                </c:pt>
                <c:pt idx="187">
                  <c:v>2156.9084735055176</c:v>
                </c:pt>
                <c:pt idx="188">
                  <c:v>1437.3529305051941</c:v>
                </c:pt>
                <c:pt idx="189">
                  <c:v>1449.7261146665655</c:v>
                </c:pt>
                <c:pt idx="190">
                  <c:v>1584.7595647758515</c:v>
                </c:pt>
                <c:pt idx="191">
                  <c:v>1595.8334725849872</c:v>
                </c:pt>
                <c:pt idx="192">
                  <c:v>1505.8176570118394</c:v>
                </c:pt>
                <c:pt idx="193">
                  <c:v>1524.6769877108709</c:v>
                </c:pt>
                <c:pt idx="194">
                  <c:v>1459.1882965733394</c:v>
                </c:pt>
                <c:pt idx="195">
                  <c:v>1481.2425410134165</c:v>
                </c:pt>
                <c:pt idx="196">
                  <c:v>1377.0077964737341</c:v>
                </c:pt>
                <c:pt idx="197">
                  <c:v>1402.4099551063191</c:v>
                </c:pt>
                <c:pt idx="198">
                  <c:v>1443.636872961745</c:v>
                </c:pt>
                <c:pt idx="199">
                  <c:v>1370.8285837104388</c:v>
                </c:pt>
                <c:pt idx="200">
                  <c:v>1341.6868767903866</c:v>
                </c:pt>
                <c:pt idx="201">
                  <c:v>1431.4973099703143</c:v>
                </c:pt>
                <c:pt idx="202">
                  <c:v>1449.9618849516044</c:v>
                </c:pt>
                <c:pt idx="203">
                  <c:v>1394.6017582125135</c:v>
                </c:pt>
                <c:pt idx="204">
                  <c:v>1389.8666053938846</c:v>
                </c:pt>
                <c:pt idx="205">
                  <c:v>1328.8547610222622</c:v>
                </c:pt>
                <c:pt idx="206">
                  <c:v>1227.2643289060536</c:v>
                </c:pt>
                <c:pt idx="207">
                  <c:v>1215.7464731085895</c:v>
                </c:pt>
                <c:pt idx="208">
                  <c:v>1134.4483560972228</c:v>
                </c:pt>
                <c:pt idx="209">
                  <c:v>1183.3937908327882</c:v>
                </c:pt>
                <c:pt idx="210">
                  <c:v>1247.6894314967822</c:v>
                </c:pt>
                <c:pt idx="211">
                  <c:v>1307.1723967778805</c:v>
                </c:pt>
                <c:pt idx="212">
                  <c:v>1251.9261350332833</c:v>
                </c:pt>
                <c:pt idx="213">
                  <c:v>1253.4983935245675</c:v>
                </c:pt>
                <c:pt idx="214">
                  <c:v>1185.6874863488044</c:v>
                </c:pt>
                <c:pt idx="215">
                  <c:v>1386.3545568038055</c:v>
                </c:pt>
                <c:pt idx="216">
                  <c:v>1447.0691241920756</c:v>
                </c:pt>
                <c:pt idx="217">
                  <c:v>1474.2249729745045</c:v>
                </c:pt>
                <c:pt idx="218">
                  <c:v>1468.8517952261429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51328"/>
        <c:axId val="95652864"/>
      </c:lineChart>
      <c:catAx>
        <c:axId val="95651328"/>
        <c:scaling>
          <c:orientation val="minMax"/>
        </c:scaling>
        <c:delete val="0"/>
        <c:axPos val="b"/>
        <c:majorTickMark val="out"/>
        <c:minorTickMark val="none"/>
        <c:tickLblPos val="nextTo"/>
        <c:crossAx val="95652864"/>
        <c:crosses val="autoZero"/>
        <c:auto val="1"/>
        <c:lblAlgn val="ctr"/>
        <c:lblOffset val="100"/>
        <c:noMultiLvlLbl val="0"/>
      </c:catAx>
      <c:valAx>
        <c:axId val="95652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651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8"/>
          <c:order val="0"/>
          <c:tx>
            <c:strRef>
              <c:f>Electricidad!$AB$7</c:f>
              <c:strCache>
                <c:ptCount val="1"/>
                <c:pt idx="0">
                  <c:v>s</c:v>
                </c:pt>
              </c:strCache>
            </c:strRef>
          </c:tx>
          <c:marker>
            <c:symbol val="none"/>
          </c:marker>
          <c:cat>
            <c:strRef>
              <c:f>Electricidad!$I$8:$I$19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Electricidad!$AB$8:$AB$19</c:f>
              <c:numCache>
                <c:formatCode>General</c:formatCode>
                <c:ptCount val="12"/>
                <c:pt idx="0">
                  <c:v>137.20098039215688</c:v>
                </c:pt>
                <c:pt idx="1">
                  <c:v>-7.1200980392156641</c:v>
                </c:pt>
                <c:pt idx="2">
                  <c:v>32.335784313725483</c:v>
                </c:pt>
                <c:pt idx="3">
                  <c:v>-87.649509803921575</c:v>
                </c:pt>
                <c:pt idx="4">
                  <c:v>-54.96813725490194</c:v>
                </c:pt>
                <c:pt idx="5">
                  <c:v>-23.610294117647058</c:v>
                </c:pt>
                <c:pt idx="6">
                  <c:v>57.650462962962969</c:v>
                </c:pt>
                <c:pt idx="7">
                  <c:v>-48.127314814814817</c:v>
                </c:pt>
                <c:pt idx="8">
                  <c:v>-43.949074074074105</c:v>
                </c:pt>
                <c:pt idx="9">
                  <c:v>-38.299019607843135</c:v>
                </c:pt>
                <c:pt idx="10">
                  <c:v>-9.8039215686252221E-2</c:v>
                </c:pt>
                <c:pt idx="11">
                  <c:v>77.164215686274531</c:v>
                </c:pt>
              </c:numCache>
            </c:numRef>
          </c:val>
          <c:smooth val="0"/>
        </c:ser>
        <c:ser>
          <c:idx val="19"/>
          <c:order val="1"/>
          <c:tx>
            <c:strRef>
              <c:f>Electricidad!$AC$7</c:f>
              <c:strCache>
                <c:ptCount val="1"/>
                <c:pt idx="0">
                  <c:v>s-media</c:v>
                </c:pt>
              </c:strCache>
            </c:strRef>
          </c:tx>
          <c:marker>
            <c:symbol val="none"/>
          </c:marker>
          <c:cat>
            <c:strRef>
              <c:f>Electricidad!$I$8:$I$19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Electricidad!$AC$8:$AC$19</c:f>
              <c:numCache>
                <c:formatCode>General</c:formatCode>
                <c:ptCount val="12"/>
                <c:pt idx="0">
                  <c:v>137.15681735657228</c:v>
                </c:pt>
                <c:pt idx="1">
                  <c:v>-7.1642610748002733</c:v>
                </c:pt>
                <c:pt idx="2">
                  <c:v>32.291621278140873</c:v>
                </c:pt>
                <c:pt idx="3">
                  <c:v>-87.693672839506178</c:v>
                </c:pt>
                <c:pt idx="4">
                  <c:v>-55.01230029048655</c:v>
                </c:pt>
                <c:pt idx="5">
                  <c:v>-23.654457153231668</c:v>
                </c:pt>
                <c:pt idx="6">
                  <c:v>57.606299927378359</c:v>
                </c:pt>
                <c:pt idx="7">
                  <c:v>-48.171477850399427</c:v>
                </c:pt>
                <c:pt idx="8">
                  <c:v>-43.993237109658715</c:v>
                </c:pt>
                <c:pt idx="9">
                  <c:v>-38.343182643427745</c:v>
                </c:pt>
                <c:pt idx="10">
                  <c:v>-0.14220225127086114</c:v>
                </c:pt>
                <c:pt idx="11">
                  <c:v>77.120052650689928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603520"/>
        <c:axId val="154605056"/>
      </c:lineChart>
      <c:catAx>
        <c:axId val="154603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54605056"/>
        <c:crosses val="autoZero"/>
        <c:auto val="1"/>
        <c:lblAlgn val="ctr"/>
        <c:lblOffset val="100"/>
        <c:noMultiLvlLbl val="0"/>
      </c:catAx>
      <c:valAx>
        <c:axId val="154605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603520"/>
        <c:crosses val="autoZero"/>
        <c:crossBetween val="between"/>
      </c:valAx>
    </c:plotArea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Electricidad!$B$1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cat>
            <c:strRef>
              <c:f>Electricidad!$A$2:$A$220</c:f>
              <c:strCache>
                <c:ptCount val="219"/>
                <c:pt idx="0">
                  <c:v>1992M01</c:v>
                </c:pt>
                <c:pt idx="1">
                  <c:v>1992M02</c:v>
                </c:pt>
                <c:pt idx="2">
                  <c:v>1992M03</c:v>
                </c:pt>
                <c:pt idx="3">
                  <c:v>1992M04</c:v>
                </c:pt>
                <c:pt idx="4">
                  <c:v>1992M05</c:v>
                </c:pt>
                <c:pt idx="5">
                  <c:v>1992M06</c:v>
                </c:pt>
                <c:pt idx="6">
                  <c:v>1992M07</c:v>
                </c:pt>
                <c:pt idx="7">
                  <c:v>1992M08</c:v>
                </c:pt>
                <c:pt idx="8">
                  <c:v>1992M09</c:v>
                </c:pt>
                <c:pt idx="9">
                  <c:v>1992M10</c:v>
                </c:pt>
                <c:pt idx="10">
                  <c:v>1992M11</c:v>
                </c:pt>
                <c:pt idx="11">
                  <c:v>1992M12</c:v>
                </c:pt>
                <c:pt idx="12">
                  <c:v>1993M01</c:v>
                </c:pt>
                <c:pt idx="13">
                  <c:v>1993M02</c:v>
                </c:pt>
                <c:pt idx="14">
                  <c:v>1993M03</c:v>
                </c:pt>
                <c:pt idx="15">
                  <c:v>1993M04</c:v>
                </c:pt>
                <c:pt idx="16">
                  <c:v>1993M05</c:v>
                </c:pt>
                <c:pt idx="17">
                  <c:v>1993M06</c:v>
                </c:pt>
                <c:pt idx="18">
                  <c:v>1993M07</c:v>
                </c:pt>
                <c:pt idx="19">
                  <c:v>1993M08</c:v>
                </c:pt>
                <c:pt idx="20">
                  <c:v>1993M09</c:v>
                </c:pt>
                <c:pt idx="21">
                  <c:v>1993M10</c:v>
                </c:pt>
                <c:pt idx="22">
                  <c:v>1993M11</c:v>
                </c:pt>
                <c:pt idx="23">
                  <c:v>1993M12</c:v>
                </c:pt>
                <c:pt idx="24">
                  <c:v>1994M01</c:v>
                </c:pt>
                <c:pt idx="25">
                  <c:v>1994M02</c:v>
                </c:pt>
                <c:pt idx="26">
                  <c:v>1994M03</c:v>
                </c:pt>
                <c:pt idx="27">
                  <c:v>1994M04</c:v>
                </c:pt>
                <c:pt idx="28">
                  <c:v>1994M05</c:v>
                </c:pt>
                <c:pt idx="29">
                  <c:v>1994M06</c:v>
                </c:pt>
                <c:pt idx="30">
                  <c:v>1994M07</c:v>
                </c:pt>
                <c:pt idx="31">
                  <c:v>1994M08</c:v>
                </c:pt>
                <c:pt idx="32">
                  <c:v>1994M09</c:v>
                </c:pt>
                <c:pt idx="33">
                  <c:v>1994M10</c:v>
                </c:pt>
                <c:pt idx="34">
                  <c:v>1994M11</c:v>
                </c:pt>
                <c:pt idx="35">
                  <c:v>1994M12</c:v>
                </c:pt>
                <c:pt idx="36">
                  <c:v>1995M01</c:v>
                </c:pt>
                <c:pt idx="37">
                  <c:v>1995M02</c:v>
                </c:pt>
                <c:pt idx="38">
                  <c:v>1995M03</c:v>
                </c:pt>
                <c:pt idx="39">
                  <c:v>1995M04</c:v>
                </c:pt>
                <c:pt idx="40">
                  <c:v>1995M05</c:v>
                </c:pt>
                <c:pt idx="41">
                  <c:v>1995M06</c:v>
                </c:pt>
                <c:pt idx="42">
                  <c:v>1995M07</c:v>
                </c:pt>
                <c:pt idx="43">
                  <c:v>1995M08</c:v>
                </c:pt>
                <c:pt idx="44">
                  <c:v>1995M09</c:v>
                </c:pt>
                <c:pt idx="45">
                  <c:v>1995M10</c:v>
                </c:pt>
                <c:pt idx="46">
                  <c:v>1995M11</c:v>
                </c:pt>
                <c:pt idx="47">
                  <c:v>1995M12</c:v>
                </c:pt>
                <c:pt idx="48">
                  <c:v>1996M01</c:v>
                </c:pt>
                <c:pt idx="49">
                  <c:v>1996M02</c:v>
                </c:pt>
                <c:pt idx="50">
                  <c:v>1996M03</c:v>
                </c:pt>
                <c:pt idx="51">
                  <c:v>1996M04</c:v>
                </c:pt>
                <c:pt idx="52">
                  <c:v>1996M05</c:v>
                </c:pt>
                <c:pt idx="53">
                  <c:v>1996M06</c:v>
                </c:pt>
                <c:pt idx="54">
                  <c:v>1996M07</c:v>
                </c:pt>
                <c:pt idx="55">
                  <c:v>1996M08</c:v>
                </c:pt>
                <c:pt idx="56">
                  <c:v>1996M09</c:v>
                </c:pt>
                <c:pt idx="57">
                  <c:v>1996M10</c:v>
                </c:pt>
                <c:pt idx="58">
                  <c:v>1996M11</c:v>
                </c:pt>
                <c:pt idx="59">
                  <c:v>1996M12</c:v>
                </c:pt>
                <c:pt idx="60">
                  <c:v>1997M01</c:v>
                </c:pt>
                <c:pt idx="61">
                  <c:v>1997M02</c:v>
                </c:pt>
                <c:pt idx="62">
                  <c:v>1997M03</c:v>
                </c:pt>
                <c:pt idx="63">
                  <c:v>1997M04</c:v>
                </c:pt>
                <c:pt idx="64">
                  <c:v>1997M05</c:v>
                </c:pt>
                <c:pt idx="65">
                  <c:v>1997M06</c:v>
                </c:pt>
                <c:pt idx="66">
                  <c:v>1997M07</c:v>
                </c:pt>
                <c:pt idx="67">
                  <c:v>1997M08</c:v>
                </c:pt>
                <c:pt idx="68">
                  <c:v>1997M09</c:v>
                </c:pt>
                <c:pt idx="69">
                  <c:v>1997M10</c:v>
                </c:pt>
                <c:pt idx="70">
                  <c:v>1997M11</c:v>
                </c:pt>
                <c:pt idx="71">
                  <c:v>1997M12</c:v>
                </c:pt>
                <c:pt idx="72">
                  <c:v>1998M01</c:v>
                </c:pt>
                <c:pt idx="73">
                  <c:v>1998M02</c:v>
                </c:pt>
                <c:pt idx="74">
                  <c:v>1998M03</c:v>
                </c:pt>
                <c:pt idx="75">
                  <c:v>1998M04</c:v>
                </c:pt>
                <c:pt idx="76">
                  <c:v>1998M05</c:v>
                </c:pt>
                <c:pt idx="77">
                  <c:v>1998M06</c:v>
                </c:pt>
                <c:pt idx="78">
                  <c:v>1998M07</c:v>
                </c:pt>
                <c:pt idx="79">
                  <c:v>1998M08</c:v>
                </c:pt>
                <c:pt idx="80">
                  <c:v>1998M09</c:v>
                </c:pt>
                <c:pt idx="81">
                  <c:v>1998M10</c:v>
                </c:pt>
                <c:pt idx="82">
                  <c:v>1998M11</c:v>
                </c:pt>
                <c:pt idx="83">
                  <c:v>1998M12</c:v>
                </c:pt>
                <c:pt idx="84">
                  <c:v>1999M01</c:v>
                </c:pt>
                <c:pt idx="85">
                  <c:v>1999M02</c:v>
                </c:pt>
                <c:pt idx="86">
                  <c:v>1999M03</c:v>
                </c:pt>
                <c:pt idx="87">
                  <c:v>1999M04</c:v>
                </c:pt>
                <c:pt idx="88">
                  <c:v>1999M05</c:v>
                </c:pt>
                <c:pt idx="89">
                  <c:v>1999M06</c:v>
                </c:pt>
                <c:pt idx="90">
                  <c:v>1999M07</c:v>
                </c:pt>
                <c:pt idx="91">
                  <c:v>1999M08</c:v>
                </c:pt>
                <c:pt idx="92">
                  <c:v>1999M09</c:v>
                </c:pt>
                <c:pt idx="93">
                  <c:v>1999M10</c:v>
                </c:pt>
                <c:pt idx="94">
                  <c:v>1999M11</c:v>
                </c:pt>
                <c:pt idx="95">
                  <c:v>1999M12</c:v>
                </c:pt>
                <c:pt idx="96">
                  <c:v>2000M01</c:v>
                </c:pt>
                <c:pt idx="97">
                  <c:v>2000M02</c:v>
                </c:pt>
                <c:pt idx="98">
                  <c:v>2000M03</c:v>
                </c:pt>
                <c:pt idx="99">
                  <c:v>2000M04</c:v>
                </c:pt>
                <c:pt idx="100">
                  <c:v>2000M05</c:v>
                </c:pt>
                <c:pt idx="101">
                  <c:v>2000M06</c:v>
                </c:pt>
                <c:pt idx="102">
                  <c:v>2000M07</c:v>
                </c:pt>
                <c:pt idx="103">
                  <c:v>2000M08</c:v>
                </c:pt>
                <c:pt idx="104">
                  <c:v>2000M09</c:v>
                </c:pt>
                <c:pt idx="105">
                  <c:v>2000M10</c:v>
                </c:pt>
                <c:pt idx="106">
                  <c:v>2000M11</c:v>
                </c:pt>
                <c:pt idx="107">
                  <c:v>2000M12</c:v>
                </c:pt>
                <c:pt idx="108">
                  <c:v>2001M01</c:v>
                </c:pt>
                <c:pt idx="109">
                  <c:v>2001M02</c:v>
                </c:pt>
                <c:pt idx="110">
                  <c:v>2001M03</c:v>
                </c:pt>
                <c:pt idx="111">
                  <c:v>2001M04</c:v>
                </c:pt>
                <c:pt idx="112">
                  <c:v>2001M05</c:v>
                </c:pt>
                <c:pt idx="113">
                  <c:v>2001M06</c:v>
                </c:pt>
                <c:pt idx="114">
                  <c:v>2001M07</c:v>
                </c:pt>
                <c:pt idx="115">
                  <c:v>2001M08</c:v>
                </c:pt>
                <c:pt idx="116">
                  <c:v>2001M09</c:v>
                </c:pt>
                <c:pt idx="117">
                  <c:v>2001M10</c:v>
                </c:pt>
                <c:pt idx="118">
                  <c:v>2001M11</c:v>
                </c:pt>
                <c:pt idx="119">
                  <c:v>2001M12</c:v>
                </c:pt>
                <c:pt idx="120">
                  <c:v>2002M01</c:v>
                </c:pt>
                <c:pt idx="121">
                  <c:v>2002M02</c:v>
                </c:pt>
                <c:pt idx="122">
                  <c:v>2002M03</c:v>
                </c:pt>
                <c:pt idx="123">
                  <c:v>2002M04</c:v>
                </c:pt>
                <c:pt idx="124">
                  <c:v>2002M05</c:v>
                </c:pt>
                <c:pt idx="125">
                  <c:v>2002M06</c:v>
                </c:pt>
                <c:pt idx="126">
                  <c:v>2002M07</c:v>
                </c:pt>
                <c:pt idx="127">
                  <c:v>2002M08</c:v>
                </c:pt>
                <c:pt idx="128">
                  <c:v>2002M09</c:v>
                </c:pt>
                <c:pt idx="129">
                  <c:v>2002M10</c:v>
                </c:pt>
                <c:pt idx="130">
                  <c:v>2002M11</c:v>
                </c:pt>
                <c:pt idx="131">
                  <c:v>2002M12</c:v>
                </c:pt>
                <c:pt idx="132">
                  <c:v>2003M01</c:v>
                </c:pt>
                <c:pt idx="133">
                  <c:v>2003M02</c:v>
                </c:pt>
                <c:pt idx="134">
                  <c:v>2003M03</c:v>
                </c:pt>
                <c:pt idx="135">
                  <c:v>2003M04</c:v>
                </c:pt>
                <c:pt idx="136">
                  <c:v>2003M05</c:v>
                </c:pt>
                <c:pt idx="137">
                  <c:v>2003M06</c:v>
                </c:pt>
                <c:pt idx="138">
                  <c:v>2003M07</c:v>
                </c:pt>
                <c:pt idx="139">
                  <c:v>2003M08</c:v>
                </c:pt>
                <c:pt idx="140">
                  <c:v>2003M09</c:v>
                </c:pt>
                <c:pt idx="141">
                  <c:v>2003M10</c:v>
                </c:pt>
                <c:pt idx="142">
                  <c:v>2003M11</c:v>
                </c:pt>
                <c:pt idx="143">
                  <c:v>2003M12</c:v>
                </c:pt>
                <c:pt idx="144">
                  <c:v>2004M01</c:v>
                </c:pt>
                <c:pt idx="145">
                  <c:v>2004M02</c:v>
                </c:pt>
                <c:pt idx="146">
                  <c:v>2004M03</c:v>
                </c:pt>
                <c:pt idx="147">
                  <c:v>2004M04</c:v>
                </c:pt>
                <c:pt idx="148">
                  <c:v>2004M05</c:v>
                </c:pt>
                <c:pt idx="149">
                  <c:v>2004M06</c:v>
                </c:pt>
                <c:pt idx="150">
                  <c:v>2004M07</c:v>
                </c:pt>
                <c:pt idx="151">
                  <c:v>2004M08</c:v>
                </c:pt>
                <c:pt idx="152">
                  <c:v>2004M09</c:v>
                </c:pt>
                <c:pt idx="153">
                  <c:v>2004M10</c:v>
                </c:pt>
                <c:pt idx="154">
                  <c:v>2004M11</c:v>
                </c:pt>
                <c:pt idx="155">
                  <c:v>2004M12</c:v>
                </c:pt>
                <c:pt idx="156">
                  <c:v>2005M01</c:v>
                </c:pt>
                <c:pt idx="157">
                  <c:v>2005M02</c:v>
                </c:pt>
                <c:pt idx="158">
                  <c:v>2005M03</c:v>
                </c:pt>
                <c:pt idx="159">
                  <c:v>2005M04</c:v>
                </c:pt>
                <c:pt idx="160">
                  <c:v>2005M05</c:v>
                </c:pt>
                <c:pt idx="161">
                  <c:v>2005M06</c:v>
                </c:pt>
                <c:pt idx="162">
                  <c:v>2005M07</c:v>
                </c:pt>
                <c:pt idx="163">
                  <c:v>2005M08</c:v>
                </c:pt>
                <c:pt idx="164">
                  <c:v>2005M09</c:v>
                </c:pt>
                <c:pt idx="165">
                  <c:v>2005M10</c:v>
                </c:pt>
                <c:pt idx="166">
                  <c:v>2005M11</c:v>
                </c:pt>
                <c:pt idx="167">
                  <c:v>2005M12</c:v>
                </c:pt>
                <c:pt idx="168">
                  <c:v>2006M01</c:v>
                </c:pt>
                <c:pt idx="169">
                  <c:v>2006M02</c:v>
                </c:pt>
                <c:pt idx="170">
                  <c:v>2006M03</c:v>
                </c:pt>
                <c:pt idx="171">
                  <c:v>2006M04</c:v>
                </c:pt>
                <c:pt idx="172">
                  <c:v>2006M05</c:v>
                </c:pt>
                <c:pt idx="173">
                  <c:v>2006M06</c:v>
                </c:pt>
                <c:pt idx="174">
                  <c:v>2006M07</c:v>
                </c:pt>
                <c:pt idx="175">
                  <c:v>2006M08</c:v>
                </c:pt>
                <c:pt idx="176">
                  <c:v>2006M09</c:v>
                </c:pt>
                <c:pt idx="177">
                  <c:v>2006M10</c:v>
                </c:pt>
                <c:pt idx="178">
                  <c:v>2006M11</c:v>
                </c:pt>
                <c:pt idx="179">
                  <c:v>2006M12</c:v>
                </c:pt>
                <c:pt idx="180">
                  <c:v>2007M01</c:v>
                </c:pt>
                <c:pt idx="181">
                  <c:v>2007M02</c:v>
                </c:pt>
                <c:pt idx="182">
                  <c:v>2007M03</c:v>
                </c:pt>
                <c:pt idx="183">
                  <c:v>2007M04</c:v>
                </c:pt>
                <c:pt idx="184">
                  <c:v>2007M05</c:v>
                </c:pt>
                <c:pt idx="185">
                  <c:v>2007M06</c:v>
                </c:pt>
                <c:pt idx="186">
                  <c:v>2007M07</c:v>
                </c:pt>
                <c:pt idx="187">
                  <c:v>2007M08</c:v>
                </c:pt>
                <c:pt idx="188">
                  <c:v>2007M09</c:v>
                </c:pt>
                <c:pt idx="189">
                  <c:v>2007M10</c:v>
                </c:pt>
                <c:pt idx="190">
                  <c:v>2007M11</c:v>
                </c:pt>
                <c:pt idx="191">
                  <c:v>2007M12</c:v>
                </c:pt>
                <c:pt idx="192">
                  <c:v>2008M01</c:v>
                </c:pt>
                <c:pt idx="193">
                  <c:v>2008M02</c:v>
                </c:pt>
                <c:pt idx="194">
                  <c:v>2008M03</c:v>
                </c:pt>
                <c:pt idx="195">
                  <c:v>2008M04</c:v>
                </c:pt>
                <c:pt idx="196">
                  <c:v>2008M05</c:v>
                </c:pt>
                <c:pt idx="197">
                  <c:v>2008M06</c:v>
                </c:pt>
                <c:pt idx="198">
                  <c:v>2008M07</c:v>
                </c:pt>
                <c:pt idx="199">
                  <c:v>2008M08</c:v>
                </c:pt>
                <c:pt idx="200">
                  <c:v>2008M09</c:v>
                </c:pt>
                <c:pt idx="201">
                  <c:v>2008M10</c:v>
                </c:pt>
                <c:pt idx="202">
                  <c:v>2008M11</c:v>
                </c:pt>
                <c:pt idx="203">
                  <c:v>2008M12</c:v>
                </c:pt>
                <c:pt idx="204">
                  <c:v>2009M01</c:v>
                </c:pt>
                <c:pt idx="205">
                  <c:v>2009M02</c:v>
                </c:pt>
                <c:pt idx="206">
                  <c:v>2009M03</c:v>
                </c:pt>
                <c:pt idx="207">
                  <c:v>2009M04</c:v>
                </c:pt>
                <c:pt idx="208">
                  <c:v>2009M05</c:v>
                </c:pt>
                <c:pt idx="209">
                  <c:v>2009M06</c:v>
                </c:pt>
                <c:pt idx="210">
                  <c:v>2009M07</c:v>
                </c:pt>
                <c:pt idx="211">
                  <c:v>2009M08</c:v>
                </c:pt>
                <c:pt idx="212">
                  <c:v>2009M09</c:v>
                </c:pt>
                <c:pt idx="213">
                  <c:v>2009M10</c:v>
                </c:pt>
                <c:pt idx="214">
                  <c:v>2009M11</c:v>
                </c:pt>
                <c:pt idx="215">
                  <c:v>2009M12</c:v>
                </c:pt>
                <c:pt idx="216">
                  <c:v>2010M01</c:v>
                </c:pt>
                <c:pt idx="217">
                  <c:v>2010M02</c:v>
                </c:pt>
                <c:pt idx="218">
                  <c:v>2010M03</c:v>
                </c:pt>
              </c:strCache>
            </c:strRef>
          </c:cat>
          <c:val>
            <c:numRef>
              <c:f>Electricidad!$B$2:$B$220</c:f>
              <c:numCache>
                <c:formatCode>General</c:formatCode>
                <c:ptCount val="219"/>
                <c:pt idx="0">
                  <c:v>1113</c:v>
                </c:pt>
                <c:pt idx="1">
                  <c:v>1015</c:v>
                </c:pt>
                <c:pt idx="2">
                  <c:v>997</c:v>
                </c:pt>
                <c:pt idx="3">
                  <c:v>913</c:v>
                </c:pt>
                <c:pt idx="4">
                  <c:v>918</c:v>
                </c:pt>
                <c:pt idx="5">
                  <c:v>880</c:v>
                </c:pt>
                <c:pt idx="6">
                  <c:v>978</c:v>
                </c:pt>
                <c:pt idx="7">
                  <c:v>871</c:v>
                </c:pt>
                <c:pt idx="8">
                  <c:v>927</c:v>
                </c:pt>
                <c:pt idx="9">
                  <c:v>939</c:v>
                </c:pt>
                <c:pt idx="10">
                  <c:v>930</c:v>
                </c:pt>
                <c:pt idx="11">
                  <c:v>979</c:v>
                </c:pt>
                <c:pt idx="12">
                  <c:v>1061</c:v>
                </c:pt>
                <c:pt idx="13">
                  <c:v>976</c:v>
                </c:pt>
                <c:pt idx="14">
                  <c:v>1018</c:v>
                </c:pt>
                <c:pt idx="15">
                  <c:v>896</c:v>
                </c:pt>
                <c:pt idx="16">
                  <c:v>909</c:v>
                </c:pt>
                <c:pt idx="17">
                  <c:v>919</c:v>
                </c:pt>
                <c:pt idx="18">
                  <c:v>975</c:v>
                </c:pt>
                <c:pt idx="19">
                  <c:v>882</c:v>
                </c:pt>
                <c:pt idx="20">
                  <c:v>920</c:v>
                </c:pt>
                <c:pt idx="21">
                  <c:v>949</c:v>
                </c:pt>
                <c:pt idx="22">
                  <c:v>985</c:v>
                </c:pt>
                <c:pt idx="23">
                  <c:v>1021</c:v>
                </c:pt>
                <c:pt idx="24">
                  <c:v>1072</c:v>
                </c:pt>
                <c:pt idx="25">
                  <c:v>994</c:v>
                </c:pt>
                <c:pt idx="26">
                  <c:v>991</c:v>
                </c:pt>
                <c:pt idx="27">
                  <c:v>952</c:v>
                </c:pt>
                <c:pt idx="28">
                  <c:v>959</c:v>
                </c:pt>
                <c:pt idx="29">
                  <c:v>984</c:v>
                </c:pt>
                <c:pt idx="30">
                  <c:v>1056</c:v>
                </c:pt>
                <c:pt idx="31">
                  <c:v>958</c:v>
                </c:pt>
                <c:pt idx="32">
                  <c:v>984</c:v>
                </c:pt>
                <c:pt idx="33">
                  <c:v>978</c:v>
                </c:pt>
                <c:pt idx="34">
                  <c:v>1002</c:v>
                </c:pt>
                <c:pt idx="35">
                  <c:v>1074</c:v>
                </c:pt>
                <c:pt idx="36">
                  <c:v>1139</c:v>
                </c:pt>
                <c:pt idx="37">
                  <c:v>989</c:v>
                </c:pt>
                <c:pt idx="38">
                  <c:v>1087</c:v>
                </c:pt>
                <c:pt idx="39">
                  <c:v>973</c:v>
                </c:pt>
                <c:pt idx="40">
                  <c:v>1020</c:v>
                </c:pt>
                <c:pt idx="41">
                  <c:v>1024</c:v>
                </c:pt>
                <c:pt idx="42">
                  <c:v>1081</c:v>
                </c:pt>
                <c:pt idx="43">
                  <c:v>994</c:v>
                </c:pt>
                <c:pt idx="44">
                  <c:v>1011</c:v>
                </c:pt>
                <c:pt idx="45">
                  <c:v>1019</c:v>
                </c:pt>
                <c:pt idx="46">
                  <c:v>1034</c:v>
                </c:pt>
                <c:pt idx="47">
                  <c:v>1087</c:v>
                </c:pt>
                <c:pt idx="48">
                  <c:v>1133</c:v>
                </c:pt>
                <c:pt idx="49">
                  <c:v>1106</c:v>
                </c:pt>
                <c:pt idx="50">
                  <c:v>1109</c:v>
                </c:pt>
                <c:pt idx="51">
                  <c:v>986</c:v>
                </c:pt>
                <c:pt idx="52">
                  <c:v>1032</c:v>
                </c:pt>
                <c:pt idx="53">
                  <c:v>1030</c:v>
                </c:pt>
                <c:pt idx="54">
                  <c:v>1116</c:v>
                </c:pt>
                <c:pt idx="55">
                  <c:v>1007</c:v>
                </c:pt>
                <c:pt idx="56">
                  <c:v>1021</c:v>
                </c:pt>
                <c:pt idx="57">
                  <c:v>1064</c:v>
                </c:pt>
                <c:pt idx="58">
                  <c:v>1086</c:v>
                </c:pt>
                <c:pt idx="59">
                  <c:v>1132</c:v>
                </c:pt>
                <c:pt idx="60">
                  <c:v>1206</c:v>
                </c:pt>
                <c:pt idx="61">
                  <c:v>1027</c:v>
                </c:pt>
                <c:pt idx="62">
                  <c:v>1063</c:v>
                </c:pt>
                <c:pt idx="63">
                  <c:v>1064</c:v>
                </c:pt>
                <c:pt idx="64">
                  <c:v>1081</c:v>
                </c:pt>
                <c:pt idx="65">
                  <c:v>1078</c:v>
                </c:pt>
                <c:pt idx="66">
                  <c:v>1142</c:v>
                </c:pt>
                <c:pt idx="67">
                  <c:v>1074</c:v>
                </c:pt>
                <c:pt idx="68">
                  <c:v>1126</c:v>
                </c:pt>
                <c:pt idx="69">
                  <c:v>1133</c:v>
                </c:pt>
                <c:pt idx="70">
                  <c:v>1137</c:v>
                </c:pt>
                <c:pt idx="71">
                  <c:v>1214</c:v>
                </c:pt>
                <c:pt idx="72">
                  <c:v>1245</c:v>
                </c:pt>
                <c:pt idx="73">
                  <c:v>1126</c:v>
                </c:pt>
                <c:pt idx="74">
                  <c:v>1185</c:v>
                </c:pt>
                <c:pt idx="75">
                  <c:v>1130</c:v>
                </c:pt>
                <c:pt idx="76">
                  <c:v>1133</c:v>
                </c:pt>
                <c:pt idx="77">
                  <c:v>1164</c:v>
                </c:pt>
                <c:pt idx="78">
                  <c:v>1263</c:v>
                </c:pt>
                <c:pt idx="79">
                  <c:v>1150</c:v>
                </c:pt>
                <c:pt idx="80">
                  <c:v>1176</c:v>
                </c:pt>
                <c:pt idx="81">
                  <c:v>1187</c:v>
                </c:pt>
                <c:pt idx="82">
                  <c:v>1212</c:v>
                </c:pt>
                <c:pt idx="83">
                  <c:v>1317</c:v>
                </c:pt>
                <c:pt idx="84">
                  <c:v>1333</c:v>
                </c:pt>
                <c:pt idx="85">
                  <c:v>1236</c:v>
                </c:pt>
                <c:pt idx="86">
                  <c:v>1276</c:v>
                </c:pt>
                <c:pt idx="87">
                  <c:v>1167</c:v>
                </c:pt>
                <c:pt idx="88">
                  <c:v>1219</c:v>
                </c:pt>
                <c:pt idx="89">
                  <c:v>1252</c:v>
                </c:pt>
                <c:pt idx="90">
                  <c:v>1352</c:v>
                </c:pt>
                <c:pt idx="91">
                  <c:v>1228</c:v>
                </c:pt>
                <c:pt idx="92">
                  <c:v>1251</c:v>
                </c:pt>
                <c:pt idx="93">
                  <c:v>1248</c:v>
                </c:pt>
                <c:pt idx="94">
                  <c:v>1343</c:v>
                </c:pt>
                <c:pt idx="95">
                  <c:v>1404</c:v>
                </c:pt>
                <c:pt idx="96">
                  <c:v>1471</c:v>
                </c:pt>
                <c:pt idx="97">
                  <c:v>1298</c:v>
                </c:pt>
                <c:pt idx="98">
                  <c:v>1358</c:v>
                </c:pt>
                <c:pt idx="99">
                  <c:v>1261</c:v>
                </c:pt>
                <c:pt idx="100">
                  <c:v>1296</c:v>
                </c:pt>
                <c:pt idx="101">
                  <c:v>1337</c:v>
                </c:pt>
                <c:pt idx="102">
                  <c:v>1381</c:v>
                </c:pt>
                <c:pt idx="103">
                  <c:v>1309</c:v>
                </c:pt>
                <c:pt idx="104">
                  <c:v>1335</c:v>
                </c:pt>
                <c:pt idx="105">
                  <c:v>1331</c:v>
                </c:pt>
                <c:pt idx="106">
                  <c:v>1403</c:v>
                </c:pt>
                <c:pt idx="107">
                  <c:v>1427</c:v>
                </c:pt>
                <c:pt idx="108">
                  <c:v>1529</c:v>
                </c:pt>
                <c:pt idx="109">
                  <c:v>1381</c:v>
                </c:pt>
                <c:pt idx="110">
                  <c:v>1446</c:v>
                </c:pt>
                <c:pt idx="111">
                  <c:v>1310</c:v>
                </c:pt>
                <c:pt idx="112">
                  <c:v>1405</c:v>
                </c:pt>
                <c:pt idx="113">
                  <c:v>1436</c:v>
                </c:pt>
                <c:pt idx="114">
                  <c:v>1490</c:v>
                </c:pt>
                <c:pt idx="115">
                  <c:v>1419</c:v>
                </c:pt>
                <c:pt idx="116">
                  <c:v>1394</c:v>
                </c:pt>
                <c:pt idx="117">
                  <c:v>1415</c:v>
                </c:pt>
                <c:pt idx="118">
                  <c:v>1492</c:v>
                </c:pt>
                <c:pt idx="119">
                  <c:v>1573</c:v>
                </c:pt>
                <c:pt idx="120">
                  <c:v>1616</c:v>
                </c:pt>
                <c:pt idx="121">
                  <c:v>1424</c:v>
                </c:pt>
                <c:pt idx="122">
                  <c:v>1483</c:v>
                </c:pt>
                <c:pt idx="123">
                  <c:v>1433</c:v>
                </c:pt>
                <c:pt idx="124">
                  <c:v>1450</c:v>
                </c:pt>
                <c:pt idx="125">
                  <c:v>1463</c:v>
                </c:pt>
                <c:pt idx="126">
                  <c:v>1555</c:v>
                </c:pt>
                <c:pt idx="127">
                  <c:v>1406</c:v>
                </c:pt>
                <c:pt idx="128">
                  <c:v>1434</c:v>
                </c:pt>
                <c:pt idx="129">
                  <c:v>1492</c:v>
                </c:pt>
                <c:pt idx="130">
                  <c:v>1497</c:v>
                </c:pt>
                <c:pt idx="131">
                  <c:v>1552</c:v>
                </c:pt>
                <c:pt idx="132">
                  <c:v>1691</c:v>
                </c:pt>
                <c:pt idx="133">
                  <c:v>1570</c:v>
                </c:pt>
                <c:pt idx="134">
                  <c:v>1554</c:v>
                </c:pt>
                <c:pt idx="135">
                  <c:v>1438</c:v>
                </c:pt>
                <c:pt idx="136">
                  <c:v>1499</c:v>
                </c:pt>
                <c:pt idx="137">
                  <c:v>1596</c:v>
                </c:pt>
                <c:pt idx="138">
                  <c:v>1695</c:v>
                </c:pt>
                <c:pt idx="139">
                  <c:v>1589</c:v>
                </c:pt>
                <c:pt idx="140">
                  <c:v>1542</c:v>
                </c:pt>
                <c:pt idx="141">
                  <c:v>1585</c:v>
                </c:pt>
                <c:pt idx="142">
                  <c:v>1587</c:v>
                </c:pt>
                <c:pt idx="143">
                  <c:v>1691</c:v>
                </c:pt>
                <c:pt idx="144">
                  <c:v>1711</c:v>
                </c:pt>
                <c:pt idx="145">
                  <c:v>1640</c:v>
                </c:pt>
                <c:pt idx="146">
                  <c:v>1733</c:v>
                </c:pt>
                <c:pt idx="147">
                  <c:v>1544</c:v>
                </c:pt>
                <c:pt idx="148">
                  <c:v>1566</c:v>
                </c:pt>
                <c:pt idx="149">
                  <c:v>1634</c:v>
                </c:pt>
                <c:pt idx="150">
                  <c:v>1747</c:v>
                </c:pt>
                <c:pt idx="151">
                  <c:v>1619</c:v>
                </c:pt>
                <c:pt idx="152">
                  <c:v>1640</c:v>
                </c:pt>
                <c:pt idx="153">
                  <c:v>1617</c:v>
                </c:pt>
                <c:pt idx="154">
                  <c:v>1694</c:v>
                </c:pt>
                <c:pt idx="155">
                  <c:v>1770</c:v>
                </c:pt>
                <c:pt idx="156">
                  <c:v>1880</c:v>
                </c:pt>
                <c:pt idx="157">
                  <c:v>1762</c:v>
                </c:pt>
                <c:pt idx="158">
                  <c:v>1782</c:v>
                </c:pt>
                <c:pt idx="159">
                  <c:v>1614</c:v>
                </c:pt>
                <c:pt idx="160">
                  <c:v>1631</c:v>
                </c:pt>
                <c:pt idx="161">
                  <c:v>1741</c:v>
                </c:pt>
                <c:pt idx="162">
                  <c:v>1829</c:v>
                </c:pt>
                <c:pt idx="163">
                  <c:v>1677</c:v>
                </c:pt>
                <c:pt idx="164">
                  <c:v>1664</c:v>
                </c:pt>
                <c:pt idx="165">
                  <c:v>1645</c:v>
                </c:pt>
                <c:pt idx="166">
                  <c:v>1743</c:v>
                </c:pt>
                <c:pt idx="167">
                  <c:v>1899</c:v>
                </c:pt>
                <c:pt idx="168">
                  <c:v>1970</c:v>
                </c:pt>
                <c:pt idx="169">
                  <c:v>1787</c:v>
                </c:pt>
                <c:pt idx="170">
                  <c:v>1847</c:v>
                </c:pt>
                <c:pt idx="171">
                  <c:v>1584</c:v>
                </c:pt>
                <c:pt idx="172">
                  <c:v>1724</c:v>
                </c:pt>
                <c:pt idx="173">
                  <c:v>1765</c:v>
                </c:pt>
                <c:pt idx="174">
                  <c:v>1948</c:v>
                </c:pt>
                <c:pt idx="175">
                  <c:v>1755</c:v>
                </c:pt>
                <c:pt idx="176">
                  <c:v>1769</c:v>
                </c:pt>
                <c:pt idx="177">
                  <c:v>1735</c:v>
                </c:pt>
                <c:pt idx="178">
                  <c:v>1735</c:v>
                </c:pt>
                <c:pt idx="179">
                  <c:v>1924</c:v>
                </c:pt>
                <c:pt idx="180">
                  <c:v>2026</c:v>
                </c:pt>
                <c:pt idx="181">
                  <c:v>1783</c:v>
                </c:pt>
                <c:pt idx="182">
                  <c:v>1905</c:v>
                </c:pt>
                <c:pt idx="183">
                  <c:v>1718</c:v>
                </c:pt>
                <c:pt idx="184">
                  <c:v>1771</c:v>
                </c:pt>
                <c:pt idx="185">
                  <c:v>1785</c:v>
                </c:pt>
                <c:pt idx="186">
                  <c:v>1718</c:v>
                </c:pt>
                <c:pt idx="187">
                  <c:v>1771</c:v>
                </c:pt>
                <c:pt idx="188">
                  <c:v>1785</c:v>
                </c:pt>
                <c:pt idx="189">
                  <c:v>1793</c:v>
                </c:pt>
                <c:pt idx="190">
                  <c:v>1891</c:v>
                </c:pt>
                <c:pt idx="191">
                  <c:v>1989</c:v>
                </c:pt>
                <c:pt idx="192">
                  <c:v>2037</c:v>
                </c:pt>
                <c:pt idx="193">
                  <c:v>1879</c:v>
                </c:pt>
                <c:pt idx="194">
                  <c:v>1871</c:v>
                </c:pt>
                <c:pt idx="195">
                  <c:v>1801</c:v>
                </c:pt>
                <c:pt idx="196">
                  <c:v>1762</c:v>
                </c:pt>
                <c:pt idx="197">
                  <c:v>1772</c:v>
                </c:pt>
                <c:pt idx="198">
                  <c:v>1952</c:v>
                </c:pt>
                <c:pt idx="199">
                  <c:v>1835</c:v>
                </c:pt>
                <c:pt idx="200">
                  <c:v>1780</c:v>
                </c:pt>
                <c:pt idx="201">
                  <c:v>1778</c:v>
                </c:pt>
                <c:pt idx="202">
                  <c:v>1845</c:v>
                </c:pt>
                <c:pt idx="203">
                  <c:v>1941</c:v>
                </c:pt>
                <c:pt idx="204">
                  <c:v>1967</c:v>
                </c:pt>
                <c:pt idx="205">
                  <c:v>1731</c:v>
                </c:pt>
                <c:pt idx="206">
                  <c:v>1742</c:v>
                </c:pt>
                <c:pt idx="207">
                  <c:v>1603</c:v>
                </c:pt>
                <c:pt idx="208">
                  <c:v>1634</c:v>
                </c:pt>
                <c:pt idx="209">
                  <c:v>1713</c:v>
                </c:pt>
                <c:pt idx="210">
                  <c:v>1882</c:v>
                </c:pt>
                <c:pt idx="211">
                  <c:v>1778</c:v>
                </c:pt>
                <c:pt idx="212">
                  <c:v>1706</c:v>
                </c:pt>
                <c:pt idx="213">
                  <c:v>1690</c:v>
                </c:pt>
                <c:pt idx="214">
                  <c:v>1653</c:v>
                </c:pt>
                <c:pt idx="215">
                  <c:v>1910</c:v>
                </c:pt>
                <c:pt idx="216">
                  <c:v>1932</c:v>
                </c:pt>
                <c:pt idx="217">
                  <c:v>1780</c:v>
                </c:pt>
                <c:pt idx="218">
                  <c:v>1859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Electricidad!$G$1</c:f>
              <c:strCache>
                <c:ptCount val="1"/>
                <c:pt idx="0">
                  <c:v>Y-S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-0.50015536762925117"/>
                  <c:y val="-9.8516704220652063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4,982x + 851,37
R² = 0,9526</a:t>
                    </a:r>
                    <a:endParaRPr lang="en-US" sz="1800"/>
                  </a:p>
                </c:rich>
              </c:tx>
              <c:numFmt formatCode="General" sourceLinked="0"/>
            </c:trendlineLbl>
          </c:trendline>
          <c:cat>
            <c:strRef>
              <c:f>Electricidad!$A$2:$A$220</c:f>
              <c:strCache>
                <c:ptCount val="219"/>
                <c:pt idx="0">
                  <c:v>1992M01</c:v>
                </c:pt>
                <c:pt idx="1">
                  <c:v>1992M02</c:v>
                </c:pt>
                <c:pt idx="2">
                  <c:v>1992M03</c:v>
                </c:pt>
                <c:pt idx="3">
                  <c:v>1992M04</c:v>
                </c:pt>
                <c:pt idx="4">
                  <c:v>1992M05</c:v>
                </c:pt>
                <c:pt idx="5">
                  <c:v>1992M06</c:v>
                </c:pt>
                <c:pt idx="6">
                  <c:v>1992M07</c:v>
                </c:pt>
                <c:pt idx="7">
                  <c:v>1992M08</c:v>
                </c:pt>
                <c:pt idx="8">
                  <c:v>1992M09</c:v>
                </c:pt>
                <c:pt idx="9">
                  <c:v>1992M10</c:v>
                </c:pt>
                <c:pt idx="10">
                  <c:v>1992M11</c:v>
                </c:pt>
                <c:pt idx="11">
                  <c:v>1992M12</c:v>
                </c:pt>
                <c:pt idx="12">
                  <c:v>1993M01</c:v>
                </c:pt>
                <c:pt idx="13">
                  <c:v>1993M02</c:v>
                </c:pt>
                <c:pt idx="14">
                  <c:v>1993M03</c:v>
                </c:pt>
                <c:pt idx="15">
                  <c:v>1993M04</c:v>
                </c:pt>
                <c:pt idx="16">
                  <c:v>1993M05</c:v>
                </c:pt>
                <c:pt idx="17">
                  <c:v>1993M06</c:v>
                </c:pt>
                <c:pt idx="18">
                  <c:v>1993M07</c:v>
                </c:pt>
                <c:pt idx="19">
                  <c:v>1993M08</c:v>
                </c:pt>
                <c:pt idx="20">
                  <c:v>1993M09</c:v>
                </c:pt>
                <c:pt idx="21">
                  <c:v>1993M10</c:v>
                </c:pt>
                <c:pt idx="22">
                  <c:v>1993M11</c:v>
                </c:pt>
                <c:pt idx="23">
                  <c:v>1993M12</c:v>
                </c:pt>
                <c:pt idx="24">
                  <c:v>1994M01</c:v>
                </c:pt>
                <c:pt idx="25">
                  <c:v>1994M02</c:v>
                </c:pt>
                <c:pt idx="26">
                  <c:v>1994M03</c:v>
                </c:pt>
                <c:pt idx="27">
                  <c:v>1994M04</c:v>
                </c:pt>
                <c:pt idx="28">
                  <c:v>1994M05</c:v>
                </c:pt>
                <c:pt idx="29">
                  <c:v>1994M06</c:v>
                </c:pt>
                <c:pt idx="30">
                  <c:v>1994M07</c:v>
                </c:pt>
                <c:pt idx="31">
                  <c:v>1994M08</c:v>
                </c:pt>
                <c:pt idx="32">
                  <c:v>1994M09</c:v>
                </c:pt>
                <c:pt idx="33">
                  <c:v>1994M10</c:v>
                </c:pt>
                <c:pt idx="34">
                  <c:v>1994M11</c:v>
                </c:pt>
                <c:pt idx="35">
                  <c:v>1994M12</c:v>
                </c:pt>
                <c:pt idx="36">
                  <c:v>1995M01</c:v>
                </c:pt>
                <c:pt idx="37">
                  <c:v>1995M02</c:v>
                </c:pt>
                <c:pt idx="38">
                  <c:v>1995M03</c:v>
                </c:pt>
                <c:pt idx="39">
                  <c:v>1995M04</c:v>
                </c:pt>
                <c:pt idx="40">
                  <c:v>1995M05</c:v>
                </c:pt>
                <c:pt idx="41">
                  <c:v>1995M06</c:v>
                </c:pt>
                <c:pt idx="42">
                  <c:v>1995M07</c:v>
                </c:pt>
                <c:pt idx="43">
                  <c:v>1995M08</c:v>
                </c:pt>
                <c:pt idx="44">
                  <c:v>1995M09</c:v>
                </c:pt>
                <c:pt idx="45">
                  <c:v>1995M10</c:v>
                </c:pt>
                <c:pt idx="46">
                  <c:v>1995M11</c:v>
                </c:pt>
                <c:pt idx="47">
                  <c:v>1995M12</c:v>
                </c:pt>
                <c:pt idx="48">
                  <c:v>1996M01</c:v>
                </c:pt>
                <c:pt idx="49">
                  <c:v>1996M02</c:v>
                </c:pt>
                <c:pt idx="50">
                  <c:v>1996M03</c:v>
                </c:pt>
                <c:pt idx="51">
                  <c:v>1996M04</c:v>
                </c:pt>
                <c:pt idx="52">
                  <c:v>1996M05</c:v>
                </c:pt>
                <c:pt idx="53">
                  <c:v>1996M06</c:v>
                </c:pt>
                <c:pt idx="54">
                  <c:v>1996M07</c:v>
                </c:pt>
                <c:pt idx="55">
                  <c:v>1996M08</c:v>
                </c:pt>
                <c:pt idx="56">
                  <c:v>1996M09</c:v>
                </c:pt>
                <c:pt idx="57">
                  <c:v>1996M10</c:v>
                </c:pt>
                <c:pt idx="58">
                  <c:v>1996M11</c:v>
                </c:pt>
                <c:pt idx="59">
                  <c:v>1996M12</c:v>
                </c:pt>
                <c:pt idx="60">
                  <c:v>1997M01</c:v>
                </c:pt>
                <c:pt idx="61">
                  <c:v>1997M02</c:v>
                </c:pt>
                <c:pt idx="62">
                  <c:v>1997M03</c:v>
                </c:pt>
                <c:pt idx="63">
                  <c:v>1997M04</c:v>
                </c:pt>
                <c:pt idx="64">
                  <c:v>1997M05</c:v>
                </c:pt>
                <c:pt idx="65">
                  <c:v>1997M06</c:v>
                </c:pt>
                <c:pt idx="66">
                  <c:v>1997M07</c:v>
                </c:pt>
                <c:pt idx="67">
                  <c:v>1997M08</c:v>
                </c:pt>
                <c:pt idx="68">
                  <c:v>1997M09</c:v>
                </c:pt>
                <c:pt idx="69">
                  <c:v>1997M10</c:v>
                </c:pt>
                <c:pt idx="70">
                  <c:v>1997M11</c:v>
                </c:pt>
                <c:pt idx="71">
                  <c:v>1997M12</c:v>
                </c:pt>
                <c:pt idx="72">
                  <c:v>1998M01</c:v>
                </c:pt>
                <c:pt idx="73">
                  <c:v>1998M02</c:v>
                </c:pt>
                <c:pt idx="74">
                  <c:v>1998M03</c:v>
                </c:pt>
                <c:pt idx="75">
                  <c:v>1998M04</c:v>
                </c:pt>
                <c:pt idx="76">
                  <c:v>1998M05</c:v>
                </c:pt>
                <c:pt idx="77">
                  <c:v>1998M06</c:v>
                </c:pt>
                <c:pt idx="78">
                  <c:v>1998M07</c:v>
                </c:pt>
                <c:pt idx="79">
                  <c:v>1998M08</c:v>
                </c:pt>
                <c:pt idx="80">
                  <c:v>1998M09</c:v>
                </c:pt>
                <c:pt idx="81">
                  <c:v>1998M10</c:v>
                </c:pt>
                <c:pt idx="82">
                  <c:v>1998M11</c:v>
                </c:pt>
                <c:pt idx="83">
                  <c:v>1998M12</c:v>
                </c:pt>
                <c:pt idx="84">
                  <c:v>1999M01</c:v>
                </c:pt>
                <c:pt idx="85">
                  <c:v>1999M02</c:v>
                </c:pt>
                <c:pt idx="86">
                  <c:v>1999M03</c:v>
                </c:pt>
                <c:pt idx="87">
                  <c:v>1999M04</c:v>
                </c:pt>
                <c:pt idx="88">
                  <c:v>1999M05</c:v>
                </c:pt>
                <c:pt idx="89">
                  <c:v>1999M06</c:v>
                </c:pt>
                <c:pt idx="90">
                  <c:v>1999M07</c:v>
                </c:pt>
                <c:pt idx="91">
                  <c:v>1999M08</c:v>
                </c:pt>
                <c:pt idx="92">
                  <c:v>1999M09</c:v>
                </c:pt>
                <c:pt idx="93">
                  <c:v>1999M10</c:v>
                </c:pt>
                <c:pt idx="94">
                  <c:v>1999M11</c:v>
                </c:pt>
                <c:pt idx="95">
                  <c:v>1999M12</c:v>
                </c:pt>
                <c:pt idx="96">
                  <c:v>2000M01</c:v>
                </c:pt>
                <c:pt idx="97">
                  <c:v>2000M02</c:v>
                </c:pt>
                <c:pt idx="98">
                  <c:v>2000M03</c:v>
                </c:pt>
                <c:pt idx="99">
                  <c:v>2000M04</c:v>
                </c:pt>
                <c:pt idx="100">
                  <c:v>2000M05</c:v>
                </c:pt>
                <c:pt idx="101">
                  <c:v>2000M06</c:v>
                </c:pt>
                <c:pt idx="102">
                  <c:v>2000M07</c:v>
                </c:pt>
                <c:pt idx="103">
                  <c:v>2000M08</c:v>
                </c:pt>
                <c:pt idx="104">
                  <c:v>2000M09</c:v>
                </c:pt>
                <c:pt idx="105">
                  <c:v>2000M10</c:v>
                </c:pt>
                <c:pt idx="106">
                  <c:v>2000M11</c:v>
                </c:pt>
                <c:pt idx="107">
                  <c:v>2000M12</c:v>
                </c:pt>
                <c:pt idx="108">
                  <c:v>2001M01</c:v>
                </c:pt>
                <c:pt idx="109">
                  <c:v>2001M02</c:v>
                </c:pt>
                <c:pt idx="110">
                  <c:v>2001M03</c:v>
                </c:pt>
                <c:pt idx="111">
                  <c:v>2001M04</c:v>
                </c:pt>
                <c:pt idx="112">
                  <c:v>2001M05</c:v>
                </c:pt>
                <c:pt idx="113">
                  <c:v>2001M06</c:v>
                </c:pt>
                <c:pt idx="114">
                  <c:v>2001M07</c:v>
                </c:pt>
                <c:pt idx="115">
                  <c:v>2001M08</c:v>
                </c:pt>
                <c:pt idx="116">
                  <c:v>2001M09</c:v>
                </c:pt>
                <c:pt idx="117">
                  <c:v>2001M10</c:v>
                </c:pt>
                <c:pt idx="118">
                  <c:v>2001M11</c:v>
                </c:pt>
                <c:pt idx="119">
                  <c:v>2001M12</c:v>
                </c:pt>
                <c:pt idx="120">
                  <c:v>2002M01</c:v>
                </c:pt>
                <c:pt idx="121">
                  <c:v>2002M02</c:v>
                </c:pt>
                <c:pt idx="122">
                  <c:v>2002M03</c:v>
                </c:pt>
                <c:pt idx="123">
                  <c:v>2002M04</c:v>
                </c:pt>
                <c:pt idx="124">
                  <c:v>2002M05</c:v>
                </c:pt>
                <c:pt idx="125">
                  <c:v>2002M06</c:v>
                </c:pt>
                <c:pt idx="126">
                  <c:v>2002M07</c:v>
                </c:pt>
                <c:pt idx="127">
                  <c:v>2002M08</c:v>
                </c:pt>
                <c:pt idx="128">
                  <c:v>2002M09</c:v>
                </c:pt>
                <c:pt idx="129">
                  <c:v>2002M10</c:v>
                </c:pt>
                <c:pt idx="130">
                  <c:v>2002M11</c:v>
                </c:pt>
                <c:pt idx="131">
                  <c:v>2002M12</c:v>
                </c:pt>
                <c:pt idx="132">
                  <c:v>2003M01</c:v>
                </c:pt>
                <c:pt idx="133">
                  <c:v>2003M02</c:v>
                </c:pt>
                <c:pt idx="134">
                  <c:v>2003M03</c:v>
                </c:pt>
                <c:pt idx="135">
                  <c:v>2003M04</c:v>
                </c:pt>
                <c:pt idx="136">
                  <c:v>2003M05</c:v>
                </c:pt>
                <c:pt idx="137">
                  <c:v>2003M06</c:v>
                </c:pt>
                <c:pt idx="138">
                  <c:v>2003M07</c:v>
                </c:pt>
                <c:pt idx="139">
                  <c:v>2003M08</c:v>
                </c:pt>
                <c:pt idx="140">
                  <c:v>2003M09</c:v>
                </c:pt>
                <c:pt idx="141">
                  <c:v>2003M10</c:v>
                </c:pt>
                <c:pt idx="142">
                  <c:v>2003M11</c:v>
                </c:pt>
                <c:pt idx="143">
                  <c:v>2003M12</c:v>
                </c:pt>
                <c:pt idx="144">
                  <c:v>2004M01</c:v>
                </c:pt>
                <c:pt idx="145">
                  <c:v>2004M02</c:v>
                </c:pt>
                <c:pt idx="146">
                  <c:v>2004M03</c:v>
                </c:pt>
                <c:pt idx="147">
                  <c:v>2004M04</c:v>
                </c:pt>
                <c:pt idx="148">
                  <c:v>2004M05</c:v>
                </c:pt>
                <c:pt idx="149">
                  <c:v>2004M06</c:v>
                </c:pt>
                <c:pt idx="150">
                  <c:v>2004M07</c:v>
                </c:pt>
                <c:pt idx="151">
                  <c:v>2004M08</c:v>
                </c:pt>
                <c:pt idx="152">
                  <c:v>2004M09</c:v>
                </c:pt>
                <c:pt idx="153">
                  <c:v>2004M10</c:v>
                </c:pt>
                <c:pt idx="154">
                  <c:v>2004M11</c:v>
                </c:pt>
                <c:pt idx="155">
                  <c:v>2004M12</c:v>
                </c:pt>
                <c:pt idx="156">
                  <c:v>2005M01</c:v>
                </c:pt>
                <c:pt idx="157">
                  <c:v>2005M02</c:v>
                </c:pt>
                <c:pt idx="158">
                  <c:v>2005M03</c:v>
                </c:pt>
                <c:pt idx="159">
                  <c:v>2005M04</c:v>
                </c:pt>
                <c:pt idx="160">
                  <c:v>2005M05</c:v>
                </c:pt>
                <c:pt idx="161">
                  <c:v>2005M06</c:v>
                </c:pt>
                <c:pt idx="162">
                  <c:v>2005M07</c:v>
                </c:pt>
                <c:pt idx="163">
                  <c:v>2005M08</c:v>
                </c:pt>
                <c:pt idx="164">
                  <c:v>2005M09</c:v>
                </c:pt>
                <c:pt idx="165">
                  <c:v>2005M10</c:v>
                </c:pt>
                <c:pt idx="166">
                  <c:v>2005M11</c:v>
                </c:pt>
                <c:pt idx="167">
                  <c:v>2005M12</c:v>
                </c:pt>
                <c:pt idx="168">
                  <c:v>2006M01</c:v>
                </c:pt>
                <c:pt idx="169">
                  <c:v>2006M02</c:v>
                </c:pt>
                <c:pt idx="170">
                  <c:v>2006M03</c:v>
                </c:pt>
                <c:pt idx="171">
                  <c:v>2006M04</c:v>
                </c:pt>
                <c:pt idx="172">
                  <c:v>2006M05</c:v>
                </c:pt>
                <c:pt idx="173">
                  <c:v>2006M06</c:v>
                </c:pt>
                <c:pt idx="174">
                  <c:v>2006M07</c:v>
                </c:pt>
                <c:pt idx="175">
                  <c:v>2006M08</c:v>
                </c:pt>
                <c:pt idx="176">
                  <c:v>2006M09</c:v>
                </c:pt>
                <c:pt idx="177">
                  <c:v>2006M10</c:v>
                </c:pt>
                <c:pt idx="178">
                  <c:v>2006M11</c:v>
                </c:pt>
                <c:pt idx="179">
                  <c:v>2006M12</c:v>
                </c:pt>
                <c:pt idx="180">
                  <c:v>2007M01</c:v>
                </c:pt>
                <c:pt idx="181">
                  <c:v>2007M02</c:v>
                </c:pt>
                <c:pt idx="182">
                  <c:v>2007M03</c:v>
                </c:pt>
                <c:pt idx="183">
                  <c:v>2007M04</c:v>
                </c:pt>
                <c:pt idx="184">
                  <c:v>2007M05</c:v>
                </c:pt>
                <c:pt idx="185">
                  <c:v>2007M06</c:v>
                </c:pt>
                <c:pt idx="186">
                  <c:v>2007M07</c:v>
                </c:pt>
                <c:pt idx="187">
                  <c:v>2007M08</c:v>
                </c:pt>
                <c:pt idx="188">
                  <c:v>2007M09</c:v>
                </c:pt>
                <c:pt idx="189">
                  <c:v>2007M10</c:v>
                </c:pt>
                <c:pt idx="190">
                  <c:v>2007M11</c:v>
                </c:pt>
                <c:pt idx="191">
                  <c:v>2007M12</c:v>
                </c:pt>
                <c:pt idx="192">
                  <c:v>2008M01</c:v>
                </c:pt>
                <c:pt idx="193">
                  <c:v>2008M02</c:v>
                </c:pt>
                <c:pt idx="194">
                  <c:v>2008M03</c:v>
                </c:pt>
                <c:pt idx="195">
                  <c:v>2008M04</c:v>
                </c:pt>
                <c:pt idx="196">
                  <c:v>2008M05</c:v>
                </c:pt>
                <c:pt idx="197">
                  <c:v>2008M06</c:v>
                </c:pt>
                <c:pt idx="198">
                  <c:v>2008M07</c:v>
                </c:pt>
                <c:pt idx="199">
                  <c:v>2008M08</c:v>
                </c:pt>
                <c:pt idx="200">
                  <c:v>2008M09</c:v>
                </c:pt>
                <c:pt idx="201">
                  <c:v>2008M10</c:v>
                </c:pt>
                <c:pt idx="202">
                  <c:v>2008M11</c:v>
                </c:pt>
                <c:pt idx="203">
                  <c:v>2008M12</c:v>
                </c:pt>
                <c:pt idx="204">
                  <c:v>2009M01</c:v>
                </c:pt>
                <c:pt idx="205">
                  <c:v>2009M02</c:v>
                </c:pt>
                <c:pt idx="206">
                  <c:v>2009M03</c:v>
                </c:pt>
                <c:pt idx="207">
                  <c:v>2009M04</c:v>
                </c:pt>
                <c:pt idx="208">
                  <c:v>2009M05</c:v>
                </c:pt>
                <c:pt idx="209">
                  <c:v>2009M06</c:v>
                </c:pt>
                <c:pt idx="210">
                  <c:v>2009M07</c:v>
                </c:pt>
                <c:pt idx="211">
                  <c:v>2009M08</c:v>
                </c:pt>
                <c:pt idx="212">
                  <c:v>2009M09</c:v>
                </c:pt>
                <c:pt idx="213">
                  <c:v>2009M10</c:v>
                </c:pt>
                <c:pt idx="214">
                  <c:v>2009M11</c:v>
                </c:pt>
                <c:pt idx="215">
                  <c:v>2009M12</c:v>
                </c:pt>
                <c:pt idx="216">
                  <c:v>2010M01</c:v>
                </c:pt>
                <c:pt idx="217">
                  <c:v>2010M02</c:v>
                </c:pt>
                <c:pt idx="218">
                  <c:v>2010M03</c:v>
                </c:pt>
              </c:strCache>
            </c:strRef>
          </c:cat>
          <c:val>
            <c:numRef>
              <c:f>Electricidad!$G$2:$G$220</c:f>
              <c:numCache>
                <c:formatCode>General</c:formatCode>
                <c:ptCount val="219"/>
                <c:pt idx="0">
                  <c:v>975.84318264342778</c:v>
                </c:pt>
                <c:pt idx="1">
                  <c:v>1022.1642610748003</c:v>
                </c:pt>
                <c:pt idx="2">
                  <c:v>964.70837872185916</c:v>
                </c:pt>
                <c:pt idx="3">
                  <c:v>1000.6936728395062</c:v>
                </c:pt>
                <c:pt idx="4">
                  <c:v>973.01230029048656</c:v>
                </c:pt>
                <c:pt idx="5">
                  <c:v>903.65445715323165</c:v>
                </c:pt>
                <c:pt idx="6">
                  <c:v>920.39370007262164</c:v>
                </c:pt>
                <c:pt idx="7">
                  <c:v>919.17147785039947</c:v>
                </c:pt>
                <c:pt idx="8">
                  <c:v>970.99323710965871</c:v>
                </c:pt>
                <c:pt idx="9">
                  <c:v>977.34318264342778</c:v>
                </c:pt>
                <c:pt idx="10">
                  <c:v>930.14220225127087</c:v>
                </c:pt>
                <c:pt idx="11">
                  <c:v>901.8799473493101</c:v>
                </c:pt>
                <c:pt idx="12">
                  <c:v>923.84318264342778</c:v>
                </c:pt>
                <c:pt idx="13">
                  <c:v>983.16426107480027</c:v>
                </c:pt>
                <c:pt idx="14">
                  <c:v>985.70837872185916</c:v>
                </c:pt>
                <c:pt idx="15">
                  <c:v>983.69367283950623</c:v>
                </c:pt>
                <c:pt idx="16">
                  <c:v>964.01230029048656</c:v>
                </c:pt>
                <c:pt idx="17">
                  <c:v>942.65445715323165</c:v>
                </c:pt>
                <c:pt idx="18">
                  <c:v>917.39370007262164</c:v>
                </c:pt>
                <c:pt idx="19">
                  <c:v>930.17147785039947</c:v>
                </c:pt>
                <c:pt idx="20">
                  <c:v>963.99323710965871</c:v>
                </c:pt>
                <c:pt idx="21">
                  <c:v>987.34318264342778</c:v>
                </c:pt>
                <c:pt idx="22">
                  <c:v>985.14220225127087</c:v>
                </c:pt>
                <c:pt idx="23">
                  <c:v>943.8799473493101</c:v>
                </c:pt>
                <c:pt idx="24">
                  <c:v>934.84318264342778</c:v>
                </c:pt>
                <c:pt idx="25">
                  <c:v>1001.1642610748003</c:v>
                </c:pt>
                <c:pt idx="26">
                  <c:v>958.70837872185916</c:v>
                </c:pt>
                <c:pt idx="27">
                  <c:v>1039.6936728395062</c:v>
                </c:pt>
                <c:pt idx="28">
                  <c:v>1014.0123002904866</c:v>
                </c:pt>
                <c:pt idx="29">
                  <c:v>1007.6544571532316</c:v>
                </c:pt>
                <c:pt idx="30">
                  <c:v>998.39370007262164</c:v>
                </c:pt>
                <c:pt idx="31">
                  <c:v>1006.1714778503995</c:v>
                </c:pt>
                <c:pt idx="32">
                  <c:v>1027.9932371096588</c:v>
                </c:pt>
                <c:pt idx="33">
                  <c:v>1016.3431826434278</c:v>
                </c:pt>
                <c:pt idx="34">
                  <c:v>1002.1422022512709</c:v>
                </c:pt>
                <c:pt idx="35">
                  <c:v>996.8799473493101</c:v>
                </c:pt>
                <c:pt idx="36">
                  <c:v>1001.8431826434278</c:v>
                </c:pt>
                <c:pt idx="37">
                  <c:v>996.16426107480027</c:v>
                </c:pt>
                <c:pt idx="38">
                  <c:v>1054.7083787218592</c:v>
                </c:pt>
                <c:pt idx="39">
                  <c:v>1060.6936728395062</c:v>
                </c:pt>
                <c:pt idx="40">
                  <c:v>1075.0123002904866</c:v>
                </c:pt>
                <c:pt idx="41">
                  <c:v>1047.6544571532318</c:v>
                </c:pt>
                <c:pt idx="42">
                  <c:v>1023.3937000726216</c:v>
                </c:pt>
                <c:pt idx="43">
                  <c:v>1042.1714778503995</c:v>
                </c:pt>
                <c:pt idx="44">
                  <c:v>1054.9932371096588</c:v>
                </c:pt>
                <c:pt idx="45">
                  <c:v>1057.3431826434278</c:v>
                </c:pt>
                <c:pt idx="46">
                  <c:v>1034.1422022512709</c:v>
                </c:pt>
                <c:pt idx="47">
                  <c:v>1009.8799473493101</c:v>
                </c:pt>
                <c:pt idx="48">
                  <c:v>995.84318264342778</c:v>
                </c:pt>
                <c:pt idx="49">
                  <c:v>1113.1642610748004</c:v>
                </c:pt>
                <c:pt idx="50">
                  <c:v>1076.7083787218592</c:v>
                </c:pt>
                <c:pt idx="51">
                  <c:v>1073.6936728395062</c:v>
                </c:pt>
                <c:pt idx="52">
                  <c:v>1087.0123002904866</c:v>
                </c:pt>
                <c:pt idx="53">
                  <c:v>1053.6544571532318</c:v>
                </c:pt>
                <c:pt idx="54">
                  <c:v>1058.3937000726216</c:v>
                </c:pt>
                <c:pt idx="55">
                  <c:v>1055.1714778503995</c:v>
                </c:pt>
                <c:pt idx="56">
                  <c:v>1064.9932371096588</c:v>
                </c:pt>
                <c:pt idx="57">
                  <c:v>1102.3431826434278</c:v>
                </c:pt>
                <c:pt idx="58">
                  <c:v>1086.1422022512709</c:v>
                </c:pt>
                <c:pt idx="59">
                  <c:v>1054.87994734931</c:v>
                </c:pt>
                <c:pt idx="60">
                  <c:v>1068.8431826434278</c:v>
                </c:pt>
                <c:pt idx="61">
                  <c:v>1034.1642610748004</c:v>
                </c:pt>
                <c:pt idx="62">
                  <c:v>1030.7083787218592</c:v>
                </c:pt>
                <c:pt idx="63">
                  <c:v>1151.6936728395062</c:v>
                </c:pt>
                <c:pt idx="64">
                  <c:v>1136.0123002904866</c:v>
                </c:pt>
                <c:pt idx="65">
                  <c:v>1101.6544571532318</c:v>
                </c:pt>
                <c:pt idx="66">
                  <c:v>1084.3937000726216</c:v>
                </c:pt>
                <c:pt idx="67">
                  <c:v>1122.1714778503995</c:v>
                </c:pt>
                <c:pt idx="68">
                  <c:v>1169.9932371096588</c:v>
                </c:pt>
                <c:pt idx="69">
                  <c:v>1171.3431826434278</c:v>
                </c:pt>
                <c:pt idx="70">
                  <c:v>1137.1422022512709</c:v>
                </c:pt>
                <c:pt idx="71">
                  <c:v>1136.87994734931</c:v>
                </c:pt>
                <c:pt idx="72">
                  <c:v>1107.8431826434278</c:v>
                </c:pt>
                <c:pt idx="73">
                  <c:v>1133.1642610748004</c:v>
                </c:pt>
                <c:pt idx="74">
                  <c:v>1152.7083787218592</c:v>
                </c:pt>
                <c:pt idx="75">
                  <c:v>1217.6936728395062</c:v>
                </c:pt>
                <c:pt idx="76">
                  <c:v>1188.0123002904866</c:v>
                </c:pt>
                <c:pt idx="77">
                  <c:v>1187.6544571532318</c:v>
                </c:pt>
                <c:pt idx="78">
                  <c:v>1205.3937000726216</c:v>
                </c:pt>
                <c:pt idx="79">
                  <c:v>1198.1714778503995</c:v>
                </c:pt>
                <c:pt idx="80">
                  <c:v>1219.9932371096588</c:v>
                </c:pt>
                <c:pt idx="81">
                  <c:v>1225.3431826434278</c:v>
                </c:pt>
                <c:pt idx="82">
                  <c:v>1212.1422022512709</c:v>
                </c:pt>
                <c:pt idx="83">
                  <c:v>1239.87994734931</c:v>
                </c:pt>
                <c:pt idx="84">
                  <c:v>1195.8431826434278</c:v>
                </c:pt>
                <c:pt idx="85">
                  <c:v>1243.1642610748004</c:v>
                </c:pt>
                <c:pt idx="86">
                  <c:v>1243.7083787218592</c:v>
                </c:pt>
                <c:pt idx="87">
                  <c:v>1254.6936728395062</c:v>
                </c:pt>
                <c:pt idx="88">
                  <c:v>1274.0123002904866</c:v>
                </c:pt>
                <c:pt idx="89">
                  <c:v>1275.6544571532318</c:v>
                </c:pt>
                <c:pt idx="90">
                  <c:v>1294.3937000726216</c:v>
                </c:pt>
                <c:pt idx="91">
                  <c:v>1276.1714778503995</c:v>
                </c:pt>
                <c:pt idx="92">
                  <c:v>1294.9932371096588</c:v>
                </c:pt>
                <c:pt idx="93">
                  <c:v>1286.3431826434278</c:v>
                </c:pt>
                <c:pt idx="94">
                  <c:v>1343.1422022512709</c:v>
                </c:pt>
                <c:pt idx="95">
                  <c:v>1326.87994734931</c:v>
                </c:pt>
                <c:pt idx="96">
                  <c:v>1333.8431826434278</c:v>
                </c:pt>
                <c:pt idx="97">
                  <c:v>1305.1642610748004</c:v>
                </c:pt>
                <c:pt idx="98">
                  <c:v>1325.7083787218592</c:v>
                </c:pt>
                <c:pt idx="99">
                  <c:v>1348.6936728395062</c:v>
                </c:pt>
                <c:pt idx="100">
                  <c:v>1351.0123002904866</c:v>
                </c:pt>
                <c:pt idx="101">
                  <c:v>1360.6544571532318</c:v>
                </c:pt>
                <c:pt idx="102">
                  <c:v>1323.3937000726216</c:v>
                </c:pt>
                <c:pt idx="103">
                  <c:v>1357.1714778503995</c:v>
                </c:pt>
                <c:pt idx="104">
                  <c:v>1378.9932371096588</c:v>
                </c:pt>
                <c:pt idx="105">
                  <c:v>1369.3431826434278</c:v>
                </c:pt>
                <c:pt idx="106">
                  <c:v>1403.1422022512709</c:v>
                </c:pt>
                <c:pt idx="107">
                  <c:v>1349.87994734931</c:v>
                </c:pt>
                <c:pt idx="108">
                  <c:v>1391.8431826434278</c:v>
                </c:pt>
                <c:pt idx="109">
                  <c:v>1388.1642610748004</c:v>
                </c:pt>
                <c:pt idx="110">
                  <c:v>1413.7083787218592</c:v>
                </c:pt>
                <c:pt idx="111">
                  <c:v>1397.6936728395062</c:v>
                </c:pt>
                <c:pt idx="112">
                  <c:v>1460.0123002904866</c:v>
                </c:pt>
                <c:pt idx="113">
                  <c:v>1459.6544571532318</c:v>
                </c:pt>
                <c:pt idx="114">
                  <c:v>1432.3937000726216</c:v>
                </c:pt>
                <c:pt idx="115">
                  <c:v>1467.1714778503995</c:v>
                </c:pt>
                <c:pt idx="116">
                  <c:v>1437.9932371096588</c:v>
                </c:pt>
                <c:pt idx="117">
                  <c:v>1453.3431826434278</c:v>
                </c:pt>
                <c:pt idx="118">
                  <c:v>1492.1422022512709</c:v>
                </c:pt>
                <c:pt idx="119">
                  <c:v>1495.87994734931</c:v>
                </c:pt>
                <c:pt idx="120">
                  <c:v>1478.8431826434278</c:v>
                </c:pt>
                <c:pt idx="121">
                  <c:v>1431.1642610748004</c:v>
                </c:pt>
                <c:pt idx="122">
                  <c:v>1450.7083787218592</c:v>
                </c:pt>
                <c:pt idx="123">
                  <c:v>1520.6936728395062</c:v>
                </c:pt>
                <c:pt idx="124">
                  <c:v>1505.0123002904866</c:v>
                </c:pt>
                <c:pt idx="125">
                  <c:v>1486.6544571532318</c:v>
                </c:pt>
                <c:pt idx="126">
                  <c:v>1497.3937000726216</c:v>
                </c:pt>
                <c:pt idx="127">
                  <c:v>1454.1714778503995</c:v>
                </c:pt>
                <c:pt idx="128">
                  <c:v>1477.9932371096588</c:v>
                </c:pt>
                <c:pt idx="129">
                  <c:v>1530.3431826434278</c:v>
                </c:pt>
                <c:pt idx="130">
                  <c:v>1497.1422022512709</c:v>
                </c:pt>
                <c:pt idx="131">
                  <c:v>1474.87994734931</c:v>
                </c:pt>
                <c:pt idx="132">
                  <c:v>1553.8431826434278</c:v>
                </c:pt>
                <c:pt idx="133">
                  <c:v>1577.1642610748004</c:v>
                </c:pt>
                <c:pt idx="134">
                  <c:v>1521.7083787218592</c:v>
                </c:pt>
                <c:pt idx="135">
                  <c:v>1525.6936728395062</c:v>
                </c:pt>
                <c:pt idx="136">
                  <c:v>1554.0123002904866</c:v>
                </c:pt>
                <c:pt idx="137">
                  <c:v>1619.6544571532318</c:v>
                </c:pt>
                <c:pt idx="138">
                  <c:v>1637.3937000726216</c:v>
                </c:pt>
                <c:pt idx="139">
                  <c:v>1637.1714778503995</c:v>
                </c:pt>
                <c:pt idx="140">
                  <c:v>1585.9932371096588</c:v>
                </c:pt>
                <c:pt idx="141">
                  <c:v>1623.3431826434278</c:v>
                </c:pt>
                <c:pt idx="142">
                  <c:v>1587.1422022512709</c:v>
                </c:pt>
                <c:pt idx="143">
                  <c:v>1613.87994734931</c:v>
                </c:pt>
                <c:pt idx="144">
                  <c:v>1573.8431826434278</c:v>
                </c:pt>
                <c:pt idx="145">
                  <c:v>1647.1642610748004</c:v>
                </c:pt>
                <c:pt idx="146">
                  <c:v>1700.7083787218592</c:v>
                </c:pt>
                <c:pt idx="147">
                  <c:v>1631.6936728395062</c:v>
                </c:pt>
                <c:pt idx="148">
                  <c:v>1621.0123002904866</c:v>
                </c:pt>
                <c:pt idx="149">
                  <c:v>1657.6544571532318</c:v>
                </c:pt>
                <c:pt idx="150">
                  <c:v>1689.3937000726216</c:v>
                </c:pt>
                <c:pt idx="151">
                  <c:v>1667.1714778503995</c:v>
                </c:pt>
                <c:pt idx="152">
                  <c:v>1683.9932371096588</c:v>
                </c:pt>
                <c:pt idx="153">
                  <c:v>1655.3431826434278</c:v>
                </c:pt>
                <c:pt idx="154">
                  <c:v>1694.1422022512709</c:v>
                </c:pt>
                <c:pt idx="155">
                  <c:v>1692.87994734931</c:v>
                </c:pt>
                <c:pt idx="156">
                  <c:v>1742.8431826434278</c:v>
                </c:pt>
                <c:pt idx="157">
                  <c:v>1769.1642610748004</c:v>
                </c:pt>
                <c:pt idx="158">
                  <c:v>1749.7083787218592</c:v>
                </c:pt>
                <c:pt idx="159">
                  <c:v>1701.6936728395062</c:v>
                </c:pt>
                <c:pt idx="160">
                  <c:v>1686.0123002904866</c:v>
                </c:pt>
                <c:pt idx="161">
                  <c:v>1764.6544571532318</c:v>
                </c:pt>
                <c:pt idx="162">
                  <c:v>1771.3937000726216</c:v>
                </c:pt>
                <c:pt idx="163">
                  <c:v>1725.1714778503995</c:v>
                </c:pt>
                <c:pt idx="164">
                  <c:v>1707.9932371096588</c:v>
                </c:pt>
                <c:pt idx="165">
                  <c:v>1683.3431826434278</c:v>
                </c:pt>
                <c:pt idx="166">
                  <c:v>1743.1422022512709</c:v>
                </c:pt>
                <c:pt idx="167">
                  <c:v>1821.87994734931</c:v>
                </c:pt>
                <c:pt idx="168">
                  <c:v>1832.8431826434278</c:v>
                </c:pt>
                <c:pt idx="169">
                  <c:v>1794.1642610748004</c:v>
                </c:pt>
                <c:pt idx="170">
                  <c:v>1814.7083787218592</c:v>
                </c:pt>
                <c:pt idx="171">
                  <c:v>1671.6936728395062</c:v>
                </c:pt>
                <c:pt idx="172">
                  <c:v>1779.0123002904866</c:v>
                </c:pt>
                <c:pt idx="173">
                  <c:v>1788.6544571532318</c:v>
                </c:pt>
                <c:pt idx="174">
                  <c:v>1890.3937000726216</c:v>
                </c:pt>
                <c:pt idx="175">
                  <c:v>1803.1714778503995</c:v>
                </c:pt>
                <c:pt idx="176">
                  <c:v>1812.9932371096588</c:v>
                </c:pt>
                <c:pt idx="177">
                  <c:v>1773.3431826434278</c:v>
                </c:pt>
                <c:pt idx="178">
                  <c:v>1735.1422022512709</c:v>
                </c:pt>
                <c:pt idx="179">
                  <c:v>1846.87994734931</c:v>
                </c:pt>
                <c:pt idx="180">
                  <c:v>1888.8431826434278</c:v>
                </c:pt>
                <c:pt idx="181">
                  <c:v>1790.1642610748004</c:v>
                </c:pt>
                <c:pt idx="182">
                  <c:v>1872.7083787218592</c:v>
                </c:pt>
                <c:pt idx="183">
                  <c:v>1805.6936728395062</c:v>
                </c:pt>
                <c:pt idx="184">
                  <c:v>1826.0123002904866</c:v>
                </c:pt>
                <c:pt idx="185">
                  <c:v>1808.6544571532318</c:v>
                </c:pt>
                <c:pt idx="186">
                  <c:v>1660.3937000726216</c:v>
                </c:pt>
                <c:pt idx="187">
                  <c:v>1819.1714778503995</c:v>
                </c:pt>
                <c:pt idx="188">
                  <c:v>1828.9932371096588</c:v>
                </c:pt>
                <c:pt idx="189">
                  <c:v>1831.3431826434278</c:v>
                </c:pt>
                <c:pt idx="190">
                  <c:v>1891.1422022512709</c:v>
                </c:pt>
                <c:pt idx="191">
                  <c:v>1911.87994734931</c:v>
                </c:pt>
                <c:pt idx="192">
                  <c:v>1899.8431826434278</c:v>
                </c:pt>
                <c:pt idx="193">
                  <c:v>1886.1642610748004</c:v>
                </c:pt>
                <c:pt idx="194">
                  <c:v>1838.7083787218592</c:v>
                </c:pt>
                <c:pt idx="195">
                  <c:v>1888.6936728395062</c:v>
                </c:pt>
                <c:pt idx="196">
                  <c:v>1817.0123002904866</c:v>
                </c:pt>
                <c:pt idx="197">
                  <c:v>1795.6544571532318</c:v>
                </c:pt>
                <c:pt idx="198">
                  <c:v>1894.3937000726216</c:v>
                </c:pt>
                <c:pt idx="199">
                  <c:v>1883.1714778503995</c:v>
                </c:pt>
                <c:pt idx="200">
                  <c:v>1823.9932371096588</c:v>
                </c:pt>
                <c:pt idx="201">
                  <c:v>1816.3431826434278</c:v>
                </c:pt>
                <c:pt idx="202">
                  <c:v>1845.1422022512709</c:v>
                </c:pt>
                <c:pt idx="203">
                  <c:v>1863.87994734931</c:v>
                </c:pt>
                <c:pt idx="204">
                  <c:v>1829.8431826434278</c:v>
                </c:pt>
                <c:pt idx="205">
                  <c:v>1738.1642610748004</c:v>
                </c:pt>
                <c:pt idx="206">
                  <c:v>1709.7083787218592</c:v>
                </c:pt>
                <c:pt idx="207">
                  <c:v>1690.6936728395062</c:v>
                </c:pt>
                <c:pt idx="208">
                  <c:v>1689.0123002904866</c:v>
                </c:pt>
                <c:pt idx="209">
                  <c:v>1736.6544571532318</c:v>
                </c:pt>
                <c:pt idx="210">
                  <c:v>1824.3937000726216</c:v>
                </c:pt>
                <c:pt idx="211">
                  <c:v>1826.1714778503995</c:v>
                </c:pt>
                <c:pt idx="212">
                  <c:v>1749.9932371096588</c:v>
                </c:pt>
                <c:pt idx="213">
                  <c:v>1728.3431826434278</c:v>
                </c:pt>
                <c:pt idx="214">
                  <c:v>1653.1422022512709</c:v>
                </c:pt>
                <c:pt idx="215">
                  <c:v>1832.87994734931</c:v>
                </c:pt>
                <c:pt idx="216">
                  <c:v>1794.8431826434278</c:v>
                </c:pt>
                <c:pt idx="217">
                  <c:v>1787.1642610748004</c:v>
                </c:pt>
                <c:pt idx="218">
                  <c:v>1826.7083787218592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639360"/>
        <c:axId val="154649344"/>
      </c:lineChart>
      <c:catAx>
        <c:axId val="154639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4649344"/>
        <c:crosses val="autoZero"/>
        <c:auto val="1"/>
        <c:lblAlgn val="ctr"/>
        <c:lblOffset val="100"/>
        <c:noMultiLvlLbl val="0"/>
      </c:catAx>
      <c:valAx>
        <c:axId val="154649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639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5186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5186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5186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5186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5186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59277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5186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5186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5186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la1" displayName="Tabla1" ref="I14:AB26" totalsRowShown="0">
  <autoFilter ref="I14:AB26"/>
  <tableColumns count="20">
    <tableColumn id="1" name="Electricidad"/>
    <tableColumn id="2" name="1992">
      <calculatedColumnFormula>F9</calculatedColumnFormula>
    </tableColumn>
    <tableColumn id="3" name="1993">
      <calculatedColumnFormula>F21</calculatedColumnFormula>
    </tableColumn>
    <tableColumn id="4" name="1994">
      <calculatedColumnFormula>F33</calculatedColumnFormula>
    </tableColumn>
    <tableColumn id="5" name="1995">
      <calculatedColumnFormula>F45</calculatedColumnFormula>
    </tableColumn>
    <tableColumn id="6" name="1996">
      <calculatedColumnFormula>F57</calculatedColumnFormula>
    </tableColumn>
    <tableColumn id="7" name="1997">
      <calculatedColumnFormula>F69</calculatedColumnFormula>
    </tableColumn>
    <tableColumn id="8" name="1998">
      <calculatedColumnFormula>F81</calculatedColumnFormula>
    </tableColumn>
    <tableColumn id="9" name="1999">
      <calculatedColumnFormula>F93</calculatedColumnFormula>
    </tableColumn>
    <tableColumn id="10" name="2000">
      <calculatedColumnFormula>F105</calculatedColumnFormula>
    </tableColumn>
    <tableColumn id="11" name="2001">
      <calculatedColumnFormula>F117</calculatedColumnFormula>
    </tableColumn>
    <tableColumn id="12" name="2002">
      <calculatedColumnFormula>F129</calculatedColumnFormula>
    </tableColumn>
    <tableColumn id="13" name="2003">
      <calculatedColumnFormula>F141</calculatedColumnFormula>
    </tableColumn>
    <tableColumn id="14" name="2004" dataDxfId="8">
      <calculatedColumnFormula>F153</calculatedColumnFormula>
    </tableColumn>
    <tableColumn id="15" name="2005" dataDxfId="7">
      <calculatedColumnFormula>F165</calculatedColumnFormula>
    </tableColumn>
    <tableColumn id="16" name="2006" dataDxfId="6">
      <calculatedColumnFormula>F177</calculatedColumnFormula>
    </tableColumn>
    <tableColumn id="17" name="2007" dataDxfId="5">
      <calculatedColumnFormula>F189</calculatedColumnFormula>
    </tableColumn>
    <tableColumn id="18" name="2008" dataDxfId="4">
      <calculatedColumnFormula>F201</calculatedColumnFormula>
    </tableColumn>
    <tableColumn id="19" name="2009" dataDxfId="3">
      <calculatedColumnFormula>F213</calculatedColumnFormula>
    </tableColumn>
    <tableColumn id="20" name="2010" dataDxfId="2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7"/>
  <sheetViews>
    <sheetView showGridLines="0" tabSelected="1" topLeftCell="A93" workbookViewId="0">
      <selection activeCell="E105" sqref="E105"/>
    </sheetView>
  </sheetViews>
  <sheetFormatPr baseColWidth="10" defaultRowHeight="12.75" x14ac:dyDescent="0.2"/>
  <cols>
    <col min="1" max="1" width="10.28515625" customWidth="1"/>
    <col min="2" max="8" width="9.140625" customWidth="1"/>
    <col min="9" max="9" width="13.85546875" customWidth="1"/>
    <col min="10" max="256" width="9.140625" customWidth="1"/>
  </cols>
  <sheetData>
    <row r="1" spans="1:29" x14ac:dyDescent="0.2">
      <c r="A1" s="9" t="s">
        <v>0</v>
      </c>
      <c r="B1" s="10"/>
      <c r="C1" s="10"/>
      <c r="D1" s="10"/>
      <c r="E1" s="10"/>
      <c r="F1" s="10"/>
    </row>
    <row r="2" spans="1:29" x14ac:dyDescent="0.2">
      <c r="A2" s="11" t="s">
        <v>1</v>
      </c>
      <c r="B2" s="10"/>
      <c r="C2" s="10"/>
      <c r="D2" s="10"/>
      <c r="E2" s="10"/>
      <c r="F2" s="10"/>
    </row>
    <row r="4" spans="1:29" x14ac:dyDescent="0.2">
      <c r="A4" s="12" t="s">
        <v>2</v>
      </c>
      <c r="B4" s="10"/>
      <c r="C4" s="10"/>
      <c r="D4" s="10"/>
      <c r="E4" s="10"/>
      <c r="F4" s="10"/>
    </row>
    <row r="5" spans="1:29" x14ac:dyDescent="0.2">
      <c r="A5" s="13" t="s">
        <v>3</v>
      </c>
      <c r="B5" s="10"/>
      <c r="C5" s="10"/>
      <c r="D5" s="10"/>
      <c r="E5" s="10"/>
      <c r="F5" s="10"/>
    </row>
    <row r="8" spans="1:29" x14ac:dyDescent="0.2">
      <c r="B8" s="14" t="s">
        <v>4</v>
      </c>
      <c r="C8" s="14" t="s">
        <v>5</v>
      </c>
      <c r="D8" s="14" t="s">
        <v>6</v>
      </c>
      <c r="E8" s="14" t="s">
        <v>7</v>
      </c>
      <c r="F8" s="14" t="s">
        <v>8</v>
      </c>
    </row>
    <row r="9" spans="1:29" x14ac:dyDescent="0.2">
      <c r="A9" s="1" t="s">
        <v>9</v>
      </c>
      <c r="B9" s="15">
        <v>5425</v>
      </c>
      <c r="C9" s="15">
        <v>293</v>
      </c>
      <c r="D9" s="15">
        <v>3432</v>
      </c>
      <c r="E9" s="15">
        <v>587</v>
      </c>
      <c r="F9" s="15">
        <v>1113</v>
      </c>
    </row>
    <row r="10" spans="1:29" x14ac:dyDescent="0.2">
      <c r="A10" s="1" t="s">
        <v>10</v>
      </c>
      <c r="B10" s="15">
        <v>5381</v>
      </c>
      <c r="C10" s="15">
        <v>291</v>
      </c>
      <c r="D10" s="15">
        <v>3555</v>
      </c>
      <c r="E10" s="15">
        <v>520</v>
      </c>
      <c r="F10" s="15">
        <v>1015</v>
      </c>
    </row>
    <row r="11" spans="1:29" x14ac:dyDescent="0.2">
      <c r="A11" s="1" t="s">
        <v>11</v>
      </c>
      <c r="B11" s="15">
        <v>5424</v>
      </c>
      <c r="C11" s="15">
        <v>300</v>
      </c>
      <c r="D11" s="15">
        <v>3632</v>
      </c>
      <c r="E11" s="15">
        <v>495</v>
      </c>
      <c r="F11" s="15">
        <v>997</v>
      </c>
    </row>
    <row r="12" spans="1:29" x14ac:dyDescent="0.2">
      <c r="A12" s="1" t="s">
        <v>12</v>
      </c>
      <c r="B12" s="15">
        <v>5473</v>
      </c>
      <c r="C12" s="15">
        <v>314</v>
      </c>
      <c r="D12" s="15">
        <v>3791</v>
      </c>
      <c r="E12" s="15">
        <v>454</v>
      </c>
      <c r="F12" s="15">
        <v>913</v>
      </c>
    </row>
    <row r="13" spans="1:29" x14ac:dyDescent="0.2">
      <c r="A13" s="1" t="s">
        <v>13</v>
      </c>
      <c r="B13" s="15">
        <v>4997</v>
      </c>
      <c r="C13" s="15">
        <v>323</v>
      </c>
      <c r="D13" s="15">
        <v>3340</v>
      </c>
      <c r="E13" s="15">
        <v>417</v>
      </c>
      <c r="F13" s="15">
        <v>918</v>
      </c>
      <c r="U13" s="2"/>
      <c r="V13" s="2"/>
      <c r="W13" s="2"/>
      <c r="X13" s="2"/>
      <c r="Y13" s="2"/>
      <c r="Z13" s="2"/>
      <c r="AA13" s="2"/>
      <c r="AB13" s="2"/>
    </row>
    <row r="14" spans="1:29" x14ac:dyDescent="0.2">
      <c r="A14" s="1" t="s">
        <v>14</v>
      </c>
      <c r="B14" s="15">
        <v>4949</v>
      </c>
      <c r="C14" s="15">
        <v>330</v>
      </c>
      <c r="D14" s="15">
        <v>3341</v>
      </c>
      <c r="E14" s="15">
        <v>398</v>
      </c>
      <c r="F14" s="15">
        <v>880</v>
      </c>
      <c r="I14" t="s">
        <v>8</v>
      </c>
      <c r="J14" t="s">
        <v>245</v>
      </c>
      <c r="K14" t="s">
        <v>246</v>
      </c>
      <c r="L14" s="2" t="s">
        <v>247</v>
      </c>
      <c r="M14" s="2" t="s">
        <v>248</v>
      </c>
      <c r="N14" s="2" t="s">
        <v>249</v>
      </c>
      <c r="O14" s="2" t="s">
        <v>250</v>
      </c>
      <c r="P14" s="2" t="s">
        <v>251</v>
      </c>
      <c r="Q14" s="2" t="s">
        <v>252</v>
      </c>
      <c r="R14" s="2" t="s">
        <v>253</v>
      </c>
      <c r="S14" s="2" t="s">
        <v>254</v>
      </c>
      <c r="T14" s="2" t="s">
        <v>255</v>
      </c>
      <c r="U14" s="2" t="s">
        <v>256</v>
      </c>
      <c r="V14" s="2" t="s">
        <v>257</v>
      </c>
      <c r="W14" s="2" t="s">
        <v>258</v>
      </c>
      <c r="X14" s="2" t="s">
        <v>259</v>
      </c>
      <c r="Y14" s="2" t="s">
        <v>260</v>
      </c>
      <c r="Z14" s="2" t="s">
        <v>261</v>
      </c>
      <c r="AA14" s="2" t="s">
        <v>262</v>
      </c>
      <c r="AB14" s="2" t="s">
        <v>263</v>
      </c>
      <c r="AC14" s="2"/>
    </row>
    <row r="15" spans="1:29" x14ac:dyDescent="0.2">
      <c r="A15" s="1" t="s">
        <v>15</v>
      </c>
      <c r="B15" s="15">
        <v>5062</v>
      </c>
      <c r="C15" s="15">
        <v>278</v>
      </c>
      <c r="D15" s="15">
        <v>3440</v>
      </c>
      <c r="E15" s="15">
        <v>366</v>
      </c>
      <c r="F15" s="15">
        <v>978</v>
      </c>
      <c r="I15" t="s">
        <v>233</v>
      </c>
      <c r="J15">
        <f>F9</f>
        <v>1113</v>
      </c>
      <c r="K15" s="2">
        <f>F21</f>
        <v>1061</v>
      </c>
      <c r="L15" s="2">
        <f>F33</f>
        <v>1072</v>
      </c>
      <c r="M15" s="2">
        <f>F45</f>
        <v>1139</v>
      </c>
      <c r="N15" s="2">
        <f>F57</f>
        <v>1133</v>
      </c>
      <c r="O15" s="2">
        <f>F69</f>
        <v>1206</v>
      </c>
      <c r="P15" s="2">
        <f>F81</f>
        <v>1245</v>
      </c>
      <c r="Q15" s="2">
        <f>F93</f>
        <v>1333</v>
      </c>
      <c r="R15" s="2">
        <f>F105</f>
        <v>1471</v>
      </c>
      <c r="S15" s="2">
        <f>F117</f>
        <v>1529</v>
      </c>
      <c r="T15" s="2">
        <f>F129</f>
        <v>1616</v>
      </c>
      <c r="U15" s="2">
        <f>F141</f>
        <v>1691</v>
      </c>
      <c r="V15" s="2">
        <f>F153</f>
        <v>1711</v>
      </c>
      <c r="W15" s="2">
        <f>F165</f>
        <v>1880</v>
      </c>
      <c r="X15" s="2">
        <f>F177</f>
        <v>1970</v>
      </c>
      <c r="Y15" s="2">
        <f>F189</f>
        <v>2026</v>
      </c>
      <c r="Z15" s="2">
        <f>F201</f>
        <v>2037</v>
      </c>
      <c r="AA15" s="2">
        <f>F213</f>
        <v>1967</v>
      </c>
      <c r="AB15" s="2">
        <f>F225</f>
        <v>1932</v>
      </c>
    </row>
    <row r="16" spans="1:29" x14ac:dyDescent="0.2">
      <c r="A16" s="1" t="s">
        <v>16</v>
      </c>
      <c r="B16" s="15">
        <v>4795</v>
      </c>
      <c r="C16" s="15">
        <v>282</v>
      </c>
      <c r="D16" s="15">
        <v>3387</v>
      </c>
      <c r="E16" s="15">
        <v>255</v>
      </c>
      <c r="F16" s="15">
        <v>871</v>
      </c>
      <c r="I16" s="2" t="s">
        <v>234</v>
      </c>
      <c r="J16" s="2">
        <f t="shared" ref="J16:J26" si="0">F10</f>
        <v>1015</v>
      </c>
      <c r="K16" s="2">
        <f t="shared" ref="K16:K26" si="1">F22</f>
        <v>976</v>
      </c>
      <c r="L16" s="2">
        <f t="shared" ref="L16:L26" si="2">F34</f>
        <v>994</v>
      </c>
      <c r="M16" s="2">
        <f t="shared" ref="M16:M26" si="3">F46</f>
        <v>989</v>
      </c>
      <c r="N16" s="2">
        <f>F58</f>
        <v>1106</v>
      </c>
      <c r="O16" s="2">
        <f t="shared" ref="O16:O26" si="4">F70</f>
        <v>1027</v>
      </c>
      <c r="P16" s="2">
        <f t="shared" ref="P16:P26" si="5">F82</f>
        <v>1126</v>
      </c>
      <c r="Q16" s="2">
        <f t="shared" ref="Q16:Q26" si="6">F94</f>
        <v>1236</v>
      </c>
      <c r="R16" s="2">
        <f t="shared" ref="R16:R26" si="7">F106</f>
        <v>1298</v>
      </c>
      <c r="S16" s="2">
        <f t="shared" ref="S16:S26" si="8">F118</f>
        <v>1381</v>
      </c>
      <c r="T16" s="2">
        <f t="shared" ref="T16:T26" si="9">F130</f>
        <v>1424</v>
      </c>
      <c r="U16" s="2">
        <f t="shared" ref="U16:U26" si="10">F142</f>
        <v>1570</v>
      </c>
      <c r="V16" s="2">
        <f t="shared" ref="V16:V26" si="11">F154</f>
        <v>1640</v>
      </c>
      <c r="W16" s="2">
        <f t="shared" ref="W16:W26" si="12">F166</f>
        <v>1762</v>
      </c>
      <c r="X16" s="2">
        <f t="shared" ref="X16:X26" si="13">F178</f>
        <v>1787</v>
      </c>
      <c r="Y16" s="2">
        <f t="shared" ref="Y16:Y26" si="14">F190</f>
        <v>1783</v>
      </c>
      <c r="Z16" s="2">
        <f t="shared" ref="Z16:Z26" si="15">F202</f>
        <v>1879</v>
      </c>
      <c r="AA16" s="2">
        <f t="shared" ref="AA16:AA26" si="16">F214</f>
        <v>1731</v>
      </c>
      <c r="AB16" s="2">
        <f t="shared" ref="AB16:AB17" si="17">F226</f>
        <v>1780</v>
      </c>
    </row>
    <row r="17" spans="1:28" x14ac:dyDescent="0.2">
      <c r="A17" s="1" t="s">
        <v>17</v>
      </c>
      <c r="B17" s="15">
        <v>5007</v>
      </c>
      <c r="C17" s="15">
        <v>315</v>
      </c>
      <c r="D17" s="15">
        <v>3388</v>
      </c>
      <c r="E17" s="15">
        <v>377</v>
      </c>
      <c r="F17" s="15">
        <v>927</v>
      </c>
      <c r="I17" s="2" t="s">
        <v>235</v>
      </c>
      <c r="J17" s="2">
        <f t="shared" si="0"/>
        <v>997</v>
      </c>
      <c r="K17" s="2">
        <f t="shared" si="1"/>
        <v>1018</v>
      </c>
      <c r="L17" s="2">
        <f t="shared" si="2"/>
        <v>991</v>
      </c>
      <c r="M17" s="2">
        <f t="shared" si="3"/>
        <v>1087</v>
      </c>
      <c r="N17" s="2">
        <f t="shared" ref="N17:N26" si="18">F59</f>
        <v>1109</v>
      </c>
      <c r="O17" s="2">
        <f t="shared" si="4"/>
        <v>1063</v>
      </c>
      <c r="P17" s="2">
        <f t="shared" si="5"/>
        <v>1185</v>
      </c>
      <c r="Q17" s="2">
        <f t="shared" si="6"/>
        <v>1276</v>
      </c>
      <c r="R17" s="2">
        <f t="shared" si="7"/>
        <v>1358</v>
      </c>
      <c r="S17" s="2">
        <f t="shared" si="8"/>
        <v>1446</v>
      </c>
      <c r="T17" s="2">
        <f t="shared" si="9"/>
        <v>1483</v>
      </c>
      <c r="U17" s="2">
        <f t="shared" si="10"/>
        <v>1554</v>
      </c>
      <c r="V17" s="2">
        <f t="shared" si="11"/>
        <v>1733</v>
      </c>
      <c r="W17" s="2">
        <f t="shared" si="12"/>
        <v>1782</v>
      </c>
      <c r="X17" s="2">
        <f t="shared" si="13"/>
        <v>1847</v>
      </c>
      <c r="Y17" s="2">
        <f t="shared" si="14"/>
        <v>1905</v>
      </c>
      <c r="Z17" s="2">
        <f t="shared" si="15"/>
        <v>1871</v>
      </c>
      <c r="AA17" s="2">
        <f t="shared" si="16"/>
        <v>1742</v>
      </c>
      <c r="AB17" s="2">
        <f t="shared" si="17"/>
        <v>1859</v>
      </c>
    </row>
    <row r="18" spans="1:28" x14ac:dyDescent="0.2">
      <c r="A18" s="1" t="s">
        <v>18</v>
      </c>
      <c r="B18" s="15">
        <v>5309</v>
      </c>
      <c r="C18" s="15">
        <v>312</v>
      </c>
      <c r="D18" s="15">
        <v>3646</v>
      </c>
      <c r="E18" s="15">
        <v>412</v>
      </c>
      <c r="F18" s="15">
        <v>939</v>
      </c>
      <c r="I18" s="2" t="s">
        <v>236</v>
      </c>
      <c r="J18" s="2">
        <f t="shared" si="0"/>
        <v>913</v>
      </c>
      <c r="K18" s="2">
        <f t="shared" si="1"/>
        <v>896</v>
      </c>
      <c r="L18" s="2">
        <f t="shared" si="2"/>
        <v>952</v>
      </c>
      <c r="M18" s="2">
        <f t="shared" si="3"/>
        <v>973</v>
      </c>
      <c r="N18" s="2">
        <f t="shared" si="18"/>
        <v>986</v>
      </c>
      <c r="O18" s="2">
        <f t="shared" si="4"/>
        <v>1064</v>
      </c>
      <c r="P18" s="2">
        <f t="shared" si="5"/>
        <v>1130</v>
      </c>
      <c r="Q18" s="2">
        <f t="shared" si="6"/>
        <v>1167</v>
      </c>
      <c r="R18" s="2">
        <f t="shared" si="7"/>
        <v>1261</v>
      </c>
      <c r="S18" s="2">
        <f t="shared" si="8"/>
        <v>1310</v>
      </c>
      <c r="T18" s="2">
        <f t="shared" si="9"/>
        <v>1433</v>
      </c>
      <c r="U18" s="2">
        <f t="shared" si="10"/>
        <v>1438</v>
      </c>
      <c r="V18" s="2">
        <f t="shared" si="11"/>
        <v>1544</v>
      </c>
      <c r="W18" s="2">
        <f t="shared" si="12"/>
        <v>1614</v>
      </c>
      <c r="X18" s="2">
        <f t="shared" si="13"/>
        <v>1584</v>
      </c>
      <c r="Y18" s="2">
        <f t="shared" si="14"/>
        <v>1718</v>
      </c>
      <c r="Z18" s="2">
        <f t="shared" si="15"/>
        <v>1801</v>
      </c>
      <c r="AA18" s="2">
        <f t="shared" si="16"/>
        <v>1603</v>
      </c>
      <c r="AB18" s="2"/>
    </row>
    <row r="19" spans="1:28" x14ac:dyDescent="0.2">
      <c r="A19" s="1" t="s">
        <v>19</v>
      </c>
      <c r="B19" s="15">
        <v>5048</v>
      </c>
      <c r="C19" s="15">
        <v>274</v>
      </c>
      <c r="D19" s="15">
        <v>3396</v>
      </c>
      <c r="E19" s="15">
        <v>449</v>
      </c>
      <c r="F19" s="15">
        <v>930</v>
      </c>
      <c r="I19" s="2" t="s">
        <v>237</v>
      </c>
      <c r="J19" s="2">
        <f t="shared" si="0"/>
        <v>918</v>
      </c>
      <c r="K19" s="2">
        <f t="shared" si="1"/>
        <v>909</v>
      </c>
      <c r="L19" s="2">
        <f t="shared" si="2"/>
        <v>959</v>
      </c>
      <c r="M19" s="2">
        <f t="shared" si="3"/>
        <v>1020</v>
      </c>
      <c r="N19" s="2">
        <f t="shared" si="18"/>
        <v>1032</v>
      </c>
      <c r="O19" s="2">
        <f t="shared" si="4"/>
        <v>1081</v>
      </c>
      <c r="P19" s="2">
        <f t="shared" si="5"/>
        <v>1133</v>
      </c>
      <c r="Q19" s="2">
        <f t="shared" si="6"/>
        <v>1219</v>
      </c>
      <c r="R19" s="2">
        <f t="shared" si="7"/>
        <v>1296</v>
      </c>
      <c r="S19" s="2">
        <f t="shared" si="8"/>
        <v>1405</v>
      </c>
      <c r="T19" s="2">
        <f t="shared" si="9"/>
        <v>1450</v>
      </c>
      <c r="U19" s="2">
        <f t="shared" si="10"/>
        <v>1499</v>
      </c>
      <c r="V19" s="2">
        <f t="shared" si="11"/>
        <v>1566</v>
      </c>
      <c r="W19" s="2">
        <f t="shared" si="12"/>
        <v>1631</v>
      </c>
      <c r="X19" s="2">
        <f t="shared" si="13"/>
        <v>1724</v>
      </c>
      <c r="Y19" s="2">
        <f t="shared" si="14"/>
        <v>1771</v>
      </c>
      <c r="Z19" s="2">
        <f t="shared" si="15"/>
        <v>1762</v>
      </c>
      <c r="AA19" s="2">
        <f t="shared" si="16"/>
        <v>1634</v>
      </c>
      <c r="AB19" s="2"/>
    </row>
    <row r="20" spans="1:28" x14ac:dyDescent="0.2">
      <c r="A20" s="1" t="s">
        <v>20</v>
      </c>
      <c r="B20" s="15">
        <v>5341</v>
      </c>
      <c r="C20" s="15">
        <v>282</v>
      </c>
      <c r="D20" s="15">
        <v>3574</v>
      </c>
      <c r="E20" s="15">
        <v>506</v>
      </c>
      <c r="F20" s="15">
        <v>979</v>
      </c>
      <c r="I20" s="2" t="s">
        <v>238</v>
      </c>
      <c r="J20" s="2">
        <f t="shared" si="0"/>
        <v>880</v>
      </c>
      <c r="K20" s="2">
        <f t="shared" si="1"/>
        <v>919</v>
      </c>
      <c r="L20" s="2">
        <f t="shared" si="2"/>
        <v>984</v>
      </c>
      <c r="M20" s="2">
        <f t="shared" si="3"/>
        <v>1024</v>
      </c>
      <c r="N20" s="2">
        <f t="shared" si="18"/>
        <v>1030</v>
      </c>
      <c r="O20" s="2">
        <f t="shared" si="4"/>
        <v>1078</v>
      </c>
      <c r="P20" s="2">
        <f t="shared" si="5"/>
        <v>1164</v>
      </c>
      <c r="Q20" s="2">
        <f t="shared" si="6"/>
        <v>1252</v>
      </c>
      <c r="R20" s="2">
        <f t="shared" si="7"/>
        <v>1337</v>
      </c>
      <c r="S20" s="2">
        <f t="shared" si="8"/>
        <v>1436</v>
      </c>
      <c r="T20" s="2">
        <f t="shared" si="9"/>
        <v>1463</v>
      </c>
      <c r="U20" s="2">
        <f t="shared" si="10"/>
        <v>1596</v>
      </c>
      <c r="V20" s="2">
        <f t="shared" si="11"/>
        <v>1634</v>
      </c>
      <c r="W20" s="2">
        <f t="shared" si="12"/>
        <v>1741</v>
      </c>
      <c r="X20" s="2">
        <f t="shared" si="13"/>
        <v>1765</v>
      </c>
      <c r="Y20" s="2">
        <f t="shared" si="14"/>
        <v>1785</v>
      </c>
      <c r="Z20" s="2">
        <f t="shared" si="15"/>
        <v>1772</v>
      </c>
      <c r="AA20" s="2">
        <f t="shared" si="16"/>
        <v>1713</v>
      </c>
      <c r="AB20" s="2"/>
    </row>
    <row r="21" spans="1:28" x14ac:dyDescent="0.2">
      <c r="A21" s="1" t="s">
        <v>21</v>
      </c>
      <c r="B21" s="15">
        <v>5185</v>
      </c>
      <c r="C21" s="15">
        <v>253</v>
      </c>
      <c r="D21" s="15">
        <v>3372</v>
      </c>
      <c r="E21" s="15">
        <v>499</v>
      </c>
      <c r="F21" s="15">
        <v>1061</v>
      </c>
      <c r="I21" s="2" t="s">
        <v>239</v>
      </c>
      <c r="J21" s="2">
        <f t="shared" si="0"/>
        <v>978</v>
      </c>
      <c r="K21" s="2">
        <f t="shared" si="1"/>
        <v>975</v>
      </c>
      <c r="L21" s="2">
        <f t="shared" si="2"/>
        <v>1056</v>
      </c>
      <c r="M21" s="2">
        <f t="shared" si="3"/>
        <v>1081</v>
      </c>
      <c r="N21" s="2">
        <f t="shared" si="18"/>
        <v>1116</v>
      </c>
      <c r="O21" s="2">
        <f t="shared" si="4"/>
        <v>1142</v>
      </c>
      <c r="P21" s="2">
        <f t="shared" si="5"/>
        <v>1263</v>
      </c>
      <c r="Q21" s="2">
        <f t="shared" si="6"/>
        <v>1352</v>
      </c>
      <c r="R21" s="2">
        <f t="shared" si="7"/>
        <v>1381</v>
      </c>
      <c r="S21" s="2">
        <f t="shared" si="8"/>
        <v>1490</v>
      </c>
      <c r="T21" s="2">
        <f t="shared" si="9"/>
        <v>1555</v>
      </c>
      <c r="U21" s="2">
        <f t="shared" si="10"/>
        <v>1695</v>
      </c>
      <c r="V21" s="2">
        <f t="shared" si="11"/>
        <v>1747</v>
      </c>
      <c r="W21" s="2">
        <f t="shared" si="12"/>
        <v>1829</v>
      </c>
      <c r="X21" s="2">
        <f t="shared" si="13"/>
        <v>1948</v>
      </c>
      <c r="Y21" s="2">
        <f t="shared" si="14"/>
        <v>1718</v>
      </c>
      <c r="Z21" s="2">
        <f t="shared" si="15"/>
        <v>1952</v>
      </c>
      <c r="AA21" s="2">
        <f t="shared" si="16"/>
        <v>1882</v>
      </c>
      <c r="AB21" s="2"/>
    </row>
    <row r="22" spans="1:28" x14ac:dyDescent="0.2">
      <c r="A22" s="1" t="s">
        <v>22</v>
      </c>
      <c r="B22" s="15">
        <v>4940</v>
      </c>
      <c r="C22" s="15">
        <v>245</v>
      </c>
      <c r="D22" s="15">
        <v>3241</v>
      </c>
      <c r="E22" s="15">
        <v>479</v>
      </c>
      <c r="F22" s="15">
        <v>976</v>
      </c>
      <c r="I22" s="2" t="s">
        <v>240</v>
      </c>
      <c r="J22" s="2">
        <f t="shared" si="0"/>
        <v>871</v>
      </c>
      <c r="K22" s="2">
        <f t="shared" si="1"/>
        <v>882</v>
      </c>
      <c r="L22" s="2">
        <f t="shared" si="2"/>
        <v>958</v>
      </c>
      <c r="M22" s="2">
        <f t="shared" si="3"/>
        <v>994</v>
      </c>
      <c r="N22" s="2">
        <f t="shared" si="18"/>
        <v>1007</v>
      </c>
      <c r="O22" s="2">
        <f t="shared" si="4"/>
        <v>1074</v>
      </c>
      <c r="P22" s="2">
        <f t="shared" si="5"/>
        <v>1150</v>
      </c>
      <c r="Q22" s="2">
        <f t="shared" si="6"/>
        <v>1228</v>
      </c>
      <c r="R22" s="2">
        <f t="shared" si="7"/>
        <v>1309</v>
      </c>
      <c r="S22" s="2">
        <f t="shared" si="8"/>
        <v>1419</v>
      </c>
      <c r="T22" s="2">
        <f t="shared" si="9"/>
        <v>1406</v>
      </c>
      <c r="U22" s="2">
        <f t="shared" si="10"/>
        <v>1589</v>
      </c>
      <c r="V22" s="2">
        <f t="shared" si="11"/>
        <v>1619</v>
      </c>
      <c r="W22" s="2">
        <f t="shared" si="12"/>
        <v>1677</v>
      </c>
      <c r="X22" s="2">
        <f t="shared" si="13"/>
        <v>1755</v>
      </c>
      <c r="Y22" s="2">
        <f t="shared" si="14"/>
        <v>1771</v>
      </c>
      <c r="Z22" s="2">
        <f t="shared" si="15"/>
        <v>1835</v>
      </c>
      <c r="AA22" s="2">
        <f t="shared" si="16"/>
        <v>1778</v>
      </c>
      <c r="AB22" s="2"/>
    </row>
    <row r="23" spans="1:28" x14ac:dyDescent="0.2">
      <c r="A23" s="1" t="s">
        <v>23</v>
      </c>
      <c r="B23" s="15">
        <v>5459</v>
      </c>
      <c r="C23" s="15">
        <v>293</v>
      </c>
      <c r="D23" s="15">
        <v>3586</v>
      </c>
      <c r="E23" s="15">
        <v>562</v>
      </c>
      <c r="F23" s="15">
        <v>1018</v>
      </c>
      <c r="I23" s="2" t="s">
        <v>241</v>
      </c>
      <c r="J23" s="2">
        <f t="shared" si="0"/>
        <v>927</v>
      </c>
      <c r="K23" s="2">
        <f t="shared" si="1"/>
        <v>920</v>
      </c>
      <c r="L23" s="2">
        <f t="shared" si="2"/>
        <v>984</v>
      </c>
      <c r="M23" s="2">
        <f t="shared" si="3"/>
        <v>1011</v>
      </c>
      <c r="N23" s="2">
        <f t="shared" si="18"/>
        <v>1021</v>
      </c>
      <c r="O23" s="2">
        <f t="shared" si="4"/>
        <v>1126</v>
      </c>
      <c r="P23" s="2">
        <f t="shared" si="5"/>
        <v>1176</v>
      </c>
      <c r="Q23" s="2">
        <f t="shared" si="6"/>
        <v>1251</v>
      </c>
      <c r="R23" s="2">
        <f t="shared" si="7"/>
        <v>1335</v>
      </c>
      <c r="S23" s="2">
        <f t="shared" si="8"/>
        <v>1394</v>
      </c>
      <c r="T23" s="2">
        <f t="shared" si="9"/>
        <v>1434</v>
      </c>
      <c r="U23" s="2">
        <f t="shared" si="10"/>
        <v>1542</v>
      </c>
      <c r="V23" s="2">
        <f t="shared" si="11"/>
        <v>1640</v>
      </c>
      <c r="W23" s="2">
        <f t="shared" si="12"/>
        <v>1664</v>
      </c>
      <c r="X23" s="2">
        <f t="shared" si="13"/>
        <v>1769</v>
      </c>
      <c r="Y23" s="2">
        <f t="shared" si="14"/>
        <v>1785</v>
      </c>
      <c r="Z23" s="2">
        <f t="shared" si="15"/>
        <v>1780</v>
      </c>
      <c r="AA23" s="2">
        <f t="shared" si="16"/>
        <v>1706</v>
      </c>
      <c r="AB23" s="2"/>
    </row>
    <row r="24" spans="1:28" x14ac:dyDescent="0.2">
      <c r="A24" s="1" t="s">
        <v>24</v>
      </c>
      <c r="B24" s="15">
        <v>5180</v>
      </c>
      <c r="C24" s="15">
        <v>279</v>
      </c>
      <c r="D24" s="15">
        <v>3596</v>
      </c>
      <c r="E24" s="15">
        <v>410</v>
      </c>
      <c r="F24" s="15">
        <v>896</v>
      </c>
      <c r="I24" s="2" t="s">
        <v>242</v>
      </c>
      <c r="J24" s="2">
        <f t="shared" si="0"/>
        <v>939</v>
      </c>
      <c r="K24" s="2">
        <f t="shared" si="1"/>
        <v>949</v>
      </c>
      <c r="L24" s="2">
        <f t="shared" si="2"/>
        <v>978</v>
      </c>
      <c r="M24" s="2">
        <f t="shared" si="3"/>
        <v>1019</v>
      </c>
      <c r="N24" s="2">
        <f t="shared" si="18"/>
        <v>1064</v>
      </c>
      <c r="O24" s="2">
        <f t="shared" si="4"/>
        <v>1133</v>
      </c>
      <c r="P24" s="2">
        <f t="shared" si="5"/>
        <v>1187</v>
      </c>
      <c r="Q24" s="2">
        <f t="shared" si="6"/>
        <v>1248</v>
      </c>
      <c r="R24" s="2">
        <f t="shared" si="7"/>
        <v>1331</v>
      </c>
      <c r="S24" s="2">
        <f t="shared" si="8"/>
        <v>1415</v>
      </c>
      <c r="T24" s="2">
        <f t="shared" si="9"/>
        <v>1492</v>
      </c>
      <c r="U24" s="2">
        <f t="shared" si="10"/>
        <v>1585</v>
      </c>
      <c r="V24" s="2">
        <f t="shared" si="11"/>
        <v>1617</v>
      </c>
      <c r="W24" s="2">
        <f t="shared" si="12"/>
        <v>1645</v>
      </c>
      <c r="X24" s="2">
        <f t="shared" si="13"/>
        <v>1735</v>
      </c>
      <c r="Y24" s="2">
        <f t="shared" si="14"/>
        <v>1793</v>
      </c>
      <c r="Z24" s="2">
        <f t="shared" si="15"/>
        <v>1778</v>
      </c>
      <c r="AA24" s="2">
        <f t="shared" si="16"/>
        <v>1690</v>
      </c>
      <c r="AB24" s="2"/>
    </row>
    <row r="25" spans="1:28" x14ac:dyDescent="0.2">
      <c r="A25" s="1" t="s">
        <v>25</v>
      </c>
      <c r="B25" s="15">
        <v>4663</v>
      </c>
      <c r="C25" s="15">
        <v>307</v>
      </c>
      <c r="D25" s="15">
        <v>3072</v>
      </c>
      <c r="E25" s="15">
        <v>375</v>
      </c>
      <c r="F25" s="15">
        <v>909</v>
      </c>
      <c r="I25" s="2" t="s">
        <v>243</v>
      </c>
      <c r="J25" s="2">
        <f t="shared" si="0"/>
        <v>930</v>
      </c>
      <c r="K25" s="2">
        <f t="shared" si="1"/>
        <v>985</v>
      </c>
      <c r="L25" s="2">
        <f t="shared" si="2"/>
        <v>1002</v>
      </c>
      <c r="M25" s="2">
        <f t="shared" si="3"/>
        <v>1034</v>
      </c>
      <c r="N25" s="2">
        <f t="shared" si="18"/>
        <v>1086</v>
      </c>
      <c r="O25" s="2">
        <f t="shared" si="4"/>
        <v>1137</v>
      </c>
      <c r="P25" s="2">
        <f t="shared" si="5"/>
        <v>1212</v>
      </c>
      <c r="Q25" s="2">
        <f t="shared" si="6"/>
        <v>1343</v>
      </c>
      <c r="R25" s="2">
        <f t="shared" si="7"/>
        <v>1403</v>
      </c>
      <c r="S25" s="2">
        <f t="shared" si="8"/>
        <v>1492</v>
      </c>
      <c r="T25" s="2">
        <f t="shared" si="9"/>
        <v>1497</v>
      </c>
      <c r="U25" s="2">
        <f t="shared" si="10"/>
        <v>1587</v>
      </c>
      <c r="V25" s="2">
        <f t="shared" si="11"/>
        <v>1694</v>
      </c>
      <c r="W25" s="2">
        <f t="shared" si="12"/>
        <v>1743</v>
      </c>
      <c r="X25" s="2">
        <f t="shared" si="13"/>
        <v>1735</v>
      </c>
      <c r="Y25" s="2">
        <f t="shared" si="14"/>
        <v>1891</v>
      </c>
      <c r="Z25" s="2">
        <f t="shared" si="15"/>
        <v>1845</v>
      </c>
      <c r="AA25" s="2">
        <f t="shared" si="16"/>
        <v>1653</v>
      </c>
      <c r="AB25" s="2"/>
    </row>
    <row r="26" spans="1:28" x14ac:dyDescent="0.2">
      <c r="A26" s="1" t="s">
        <v>26</v>
      </c>
      <c r="B26" s="15">
        <v>4762</v>
      </c>
      <c r="C26" s="15">
        <v>297</v>
      </c>
      <c r="D26" s="15">
        <v>3207</v>
      </c>
      <c r="E26" s="15">
        <v>339</v>
      </c>
      <c r="F26" s="15">
        <v>919</v>
      </c>
      <c r="I26" s="2" t="s">
        <v>244</v>
      </c>
      <c r="J26" s="2">
        <f t="shared" si="0"/>
        <v>979</v>
      </c>
      <c r="K26" s="2">
        <f t="shared" si="1"/>
        <v>1021</v>
      </c>
      <c r="L26" s="2">
        <f t="shared" si="2"/>
        <v>1074</v>
      </c>
      <c r="M26" s="2">
        <f t="shared" si="3"/>
        <v>1087</v>
      </c>
      <c r="N26" s="2">
        <f t="shared" si="18"/>
        <v>1132</v>
      </c>
      <c r="O26" s="2">
        <f t="shared" si="4"/>
        <v>1214</v>
      </c>
      <c r="P26" s="2">
        <f t="shared" si="5"/>
        <v>1317</v>
      </c>
      <c r="Q26" s="2">
        <f t="shared" si="6"/>
        <v>1404</v>
      </c>
      <c r="R26" s="2">
        <f t="shared" si="7"/>
        <v>1427</v>
      </c>
      <c r="S26" s="2">
        <f t="shared" si="8"/>
        <v>1573</v>
      </c>
      <c r="T26" s="2">
        <f t="shared" si="9"/>
        <v>1552</v>
      </c>
      <c r="U26" s="2">
        <f t="shared" si="10"/>
        <v>1691</v>
      </c>
      <c r="V26" s="2">
        <f t="shared" si="11"/>
        <v>1770</v>
      </c>
      <c r="W26" s="2">
        <f t="shared" si="12"/>
        <v>1899</v>
      </c>
      <c r="X26" s="2">
        <f t="shared" si="13"/>
        <v>1924</v>
      </c>
      <c r="Y26" s="2">
        <f t="shared" si="14"/>
        <v>1989</v>
      </c>
      <c r="Z26" s="2">
        <f t="shared" si="15"/>
        <v>1941</v>
      </c>
      <c r="AA26" s="2">
        <f t="shared" si="16"/>
        <v>1910</v>
      </c>
      <c r="AB26" s="2"/>
    </row>
    <row r="27" spans="1:28" x14ac:dyDescent="0.2">
      <c r="A27" s="1" t="s">
        <v>27</v>
      </c>
      <c r="B27" s="15">
        <v>5172</v>
      </c>
      <c r="C27" s="15">
        <v>239</v>
      </c>
      <c r="D27" s="15">
        <v>3603</v>
      </c>
      <c r="E27" s="15">
        <v>355</v>
      </c>
      <c r="F27" s="15">
        <v>975</v>
      </c>
    </row>
    <row r="28" spans="1:28" x14ac:dyDescent="0.2">
      <c r="A28" s="1" t="s">
        <v>28</v>
      </c>
      <c r="B28" s="15">
        <v>4858</v>
      </c>
      <c r="C28" s="15">
        <v>260</v>
      </c>
      <c r="D28" s="15">
        <v>3448</v>
      </c>
      <c r="E28" s="15">
        <v>269</v>
      </c>
      <c r="F28" s="15">
        <v>882</v>
      </c>
    </row>
    <row r="29" spans="1:28" x14ac:dyDescent="0.2">
      <c r="A29" s="1" t="s">
        <v>29</v>
      </c>
      <c r="B29" s="15">
        <v>4809</v>
      </c>
      <c r="C29" s="15">
        <v>269</v>
      </c>
      <c r="D29" s="15">
        <v>3221</v>
      </c>
      <c r="E29" s="15">
        <v>400</v>
      </c>
      <c r="F29" s="15">
        <v>920</v>
      </c>
    </row>
    <row r="30" spans="1:28" x14ac:dyDescent="0.2">
      <c r="A30" s="1" t="s">
        <v>30</v>
      </c>
      <c r="B30" s="15">
        <v>5297</v>
      </c>
      <c r="C30" s="15">
        <v>273</v>
      </c>
      <c r="D30" s="15">
        <v>3598</v>
      </c>
      <c r="E30" s="15">
        <v>478</v>
      </c>
      <c r="F30" s="15">
        <v>949</v>
      </c>
    </row>
    <row r="31" spans="1:28" x14ac:dyDescent="0.2">
      <c r="A31" s="1" t="s">
        <v>31</v>
      </c>
      <c r="B31" s="15">
        <v>5530</v>
      </c>
      <c r="C31" s="15">
        <v>286</v>
      </c>
      <c r="D31" s="15">
        <v>3752</v>
      </c>
      <c r="E31" s="15">
        <v>508</v>
      </c>
      <c r="F31" s="15">
        <v>985</v>
      </c>
    </row>
    <row r="32" spans="1:28" x14ac:dyDescent="0.2">
      <c r="A32" s="1" t="s">
        <v>32</v>
      </c>
      <c r="B32" s="15">
        <v>5753</v>
      </c>
      <c r="C32" s="15">
        <v>275</v>
      </c>
      <c r="D32" s="15">
        <v>3917</v>
      </c>
      <c r="E32" s="15">
        <v>540</v>
      </c>
      <c r="F32" s="15">
        <v>1021</v>
      </c>
    </row>
    <row r="33" spans="1:6" x14ac:dyDescent="0.2">
      <c r="A33" s="1" t="s">
        <v>33</v>
      </c>
      <c r="B33" s="15">
        <v>5403</v>
      </c>
      <c r="C33" s="15">
        <v>243</v>
      </c>
      <c r="D33" s="15">
        <v>3486</v>
      </c>
      <c r="E33" s="15">
        <v>601</v>
      </c>
      <c r="F33" s="15">
        <v>1072</v>
      </c>
    </row>
    <row r="34" spans="1:6" x14ac:dyDescent="0.2">
      <c r="A34" s="1" t="s">
        <v>34</v>
      </c>
      <c r="B34" s="15">
        <v>5325</v>
      </c>
      <c r="C34" s="15">
        <v>234</v>
      </c>
      <c r="D34" s="15">
        <v>3600</v>
      </c>
      <c r="E34" s="15">
        <v>497</v>
      </c>
      <c r="F34" s="15">
        <v>994</v>
      </c>
    </row>
    <row r="35" spans="1:6" x14ac:dyDescent="0.2">
      <c r="A35" s="1" t="s">
        <v>35</v>
      </c>
      <c r="B35" s="15">
        <v>5683</v>
      </c>
      <c r="C35" s="15">
        <v>272</v>
      </c>
      <c r="D35" s="15">
        <v>3886</v>
      </c>
      <c r="E35" s="15">
        <v>534</v>
      </c>
      <c r="F35" s="15">
        <v>991</v>
      </c>
    </row>
    <row r="36" spans="1:6" x14ac:dyDescent="0.2">
      <c r="A36" s="1" t="s">
        <v>36</v>
      </c>
      <c r="B36" s="15">
        <v>5459</v>
      </c>
      <c r="C36" s="15">
        <v>261</v>
      </c>
      <c r="D36" s="15">
        <v>3744</v>
      </c>
      <c r="E36" s="15">
        <v>502</v>
      </c>
      <c r="F36" s="15">
        <v>952</v>
      </c>
    </row>
    <row r="37" spans="1:6" x14ac:dyDescent="0.2">
      <c r="A37" s="1" t="s">
        <v>37</v>
      </c>
      <c r="B37" s="15">
        <v>5481</v>
      </c>
      <c r="C37" s="15">
        <v>294</v>
      </c>
      <c r="D37" s="15">
        <v>3770</v>
      </c>
      <c r="E37" s="15">
        <v>459</v>
      </c>
      <c r="F37" s="15">
        <v>959</v>
      </c>
    </row>
    <row r="38" spans="1:6" x14ac:dyDescent="0.2">
      <c r="A38" s="1" t="s">
        <v>38</v>
      </c>
      <c r="B38" s="15">
        <v>5320</v>
      </c>
      <c r="C38" s="15">
        <v>254</v>
      </c>
      <c r="D38" s="15">
        <v>3677</v>
      </c>
      <c r="E38" s="15">
        <v>405</v>
      </c>
      <c r="F38" s="15">
        <v>984</v>
      </c>
    </row>
    <row r="39" spans="1:6" x14ac:dyDescent="0.2">
      <c r="A39" s="1" t="s">
        <v>39</v>
      </c>
      <c r="B39" s="15">
        <v>5364</v>
      </c>
      <c r="C39" s="15">
        <v>236</v>
      </c>
      <c r="D39" s="15">
        <v>3678</v>
      </c>
      <c r="E39" s="15">
        <v>394</v>
      </c>
      <c r="F39" s="15">
        <v>1056</v>
      </c>
    </row>
    <row r="40" spans="1:6" x14ac:dyDescent="0.2">
      <c r="A40" s="1" t="s">
        <v>40</v>
      </c>
      <c r="B40" s="15">
        <v>5316</v>
      </c>
      <c r="C40" s="15">
        <v>261</v>
      </c>
      <c r="D40" s="15">
        <v>3785</v>
      </c>
      <c r="E40" s="15">
        <v>313</v>
      </c>
      <c r="F40" s="15">
        <v>958</v>
      </c>
    </row>
    <row r="41" spans="1:6" x14ac:dyDescent="0.2">
      <c r="A41" s="1" t="s">
        <v>41</v>
      </c>
      <c r="B41" s="15">
        <v>5372</v>
      </c>
      <c r="C41" s="15">
        <v>219</v>
      </c>
      <c r="D41" s="15">
        <v>3742</v>
      </c>
      <c r="E41" s="15">
        <v>427</v>
      </c>
      <c r="F41" s="15">
        <v>984</v>
      </c>
    </row>
    <row r="42" spans="1:6" x14ac:dyDescent="0.2">
      <c r="A42" s="1" t="s">
        <v>42</v>
      </c>
      <c r="B42" s="15">
        <v>5477</v>
      </c>
      <c r="C42" s="15">
        <v>225</v>
      </c>
      <c r="D42" s="15">
        <v>3826</v>
      </c>
      <c r="E42" s="15">
        <v>447</v>
      </c>
      <c r="F42" s="15">
        <v>978</v>
      </c>
    </row>
    <row r="43" spans="1:6" x14ac:dyDescent="0.2">
      <c r="A43" s="1" t="s">
        <v>43</v>
      </c>
      <c r="B43" s="15">
        <v>5588</v>
      </c>
      <c r="C43" s="15">
        <v>221</v>
      </c>
      <c r="D43" s="15">
        <v>3873</v>
      </c>
      <c r="E43" s="15">
        <v>492</v>
      </c>
      <c r="F43" s="15">
        <v>1002</v>
      </c>
    </row>
    <row r="44" spans="1:6" x14ac:dyDescent="0.2">
      <c r="A44" s="1" t="s">
        <v>44</v>
      </c>
      <c r="B44" s="15">
        <v>6170</v>
      </c>
      <c r="C44" s="15">
        <v>257</v>
      </c>
      <c r="D44" s="15">
        <v>4262</v>
      </c>
      <c r="E44" s="15">
        <v>577</v>
      </c>
      <c r="F44" s="15">
        <v>1074</v>
      </c>
    </row>
    <row r="45" spans="1:6" x14ac:dyDescent="0.2">
      <c r="A45" s="1" t="s">
        <v>45</v>
      </c>
      <c r="B45" s="15">
        <v>5910</v>
      </c>
      <c r="C45" s="15">
        <v>217</v>
      </c>
      <c r="D45" s="15">
        <v>3866</v>
      </c>
      <c r="E45" s="15">
        <v>688</v>
      </c>
      <c r="F45" s="15">
        <v>1139</v>
      </c>
    </row>
    <row r="46" spans="1:6" x14ac:dyDescent="0.2">
      <c r="A46" s="1" t="s">
        <v>46</v>
      </c>
      <c r="B46" s="15">
        <v>5608</v>
      </c>
      <c r="C46" s="15">
        <v>237</v>
      </c>
      <c r="D46" s="15">
        <v>3775</v>
      </c>
      <c r="E46" s="15">
        <v>607</v>
      </c>
      <c r="F46" s="15">
        <v>989</v>
      </c>
    </row>
    <row r="47" spans="1:6" x14ac:dyDescent="0.2">
      <c r="A47" s="1" t="s">
        <v>47</v>
      </c>
      <c r="B47" s="15">
        <v>6226</v>
      </c>
      <c r="C47" s="15">
        <v>243</v>
      </c>
      <c r="D47" s="15">
        <v>4265</v>
      </c>
      <c r="E47" s="15">
        <v>631</v>
      </c>
      <c r="F47" s="15">
        <v>1087</v>
      </c>
    </row>
    <row r="48" spans="1:6" x14ac:dyDescent="0.2">
      <c r="A48" s="1" t="s">
        <v>48</v>
      </c>
      <c r="B48" s="15">
        <v>5539</v>
      </c>
      <c r="C48" s="15">
        <v>233</v>
      </c>
      <c r="D48" s="15">
        <v>3831</v>
      </c>
      <c r="E48" s="15">
        <v>502</v>
      </c>
      <c r="F48" s="15">
        <v>973</v>
      </c>
    </row>
    <row r="49" spans="1:6" x14ac:dyDescent="0.2">
      <c r="A49" s="1" t="s">
        <v>49</v>
      </c>
      <c r="B49" s="15">
        <v>5767</v>
      </c>
      <c r="C49" s="15">
        <v>233</v>
      </c>
      <c r="D49" s="15">
        <v>3990</v>
      </c>
      <c r="E49" s="15">
        <v>524</v>
      </c>
      <c r="F49" s="15">
        <v>1020</v>
      </c>
    </row>
    <row r="50" spans="1:6" x14ac:dyDescent="0.2">
      <c r="A50" s="1" t="s">
        <v>50</v>
      </c>
      <c r="B50" s="15">
        <v>5698</v>
      </c>
      <c r="C50" s="15">
        <v>242</v>
      </c>
      <c r="D50" s="15">
        <v>3944</v>
      </c>
      <c r="E50" s="15">
        <v>488</v>
      </c>
      <c r="F50" s="15">
        <v>1024</v>
      </c>
    </row>
    <row r="51" spans="1:6" x14ac:dyDescent="0.2">
      <c r="A51" s="1" t="s">
        <v>51</v>
      </c>
      <c r="B51" s="15">
        <v>5579</v>
      </c>
      <c r="C51" s="15">
        <v>216</v>
      </c>
      <c r="D51" s="15">
        <v>3833</v>
      </c>
      <c r="E51" s="15">
        <v>449</v>
      </c>
      <c r="F51" s="15">
        <v>1081</v>
      </c>
    </row>
    <row r="52" spans="1:6" x14ac:dyDescent="0.2">
      <c r="A52" s="1" t="s">
        <v>52</v>
      </c>
      <c r="B52" s="15">
        <v>5500</v>
      </c>
      <c r="C52" s="15">
        <v>205</v>
      </c>
      <c r="D52" s="15">
        <v>3955</v>
      </c>
      <c r="E52" s="15">
        <v>347</v>
      </c>
      <c r="F52" s="15">
        <v>994</v>
      </c>
    </row>
    <row r="53" spans="1:6" x14ac:dyDescent="0.2">
      <c r="A53" s="1" t="s">
        <v>53</v>
      </c>
      <c r="B53" s="15">
        <v>5538</v>
      </c>
      <c r="C53" s="15">
        <v>236</v>
      </c>
      <c r="D53" s="15">
        <v>3808</v>
      </c>
      <c r="E53" s="15">
        <v>483</v>
      </c>
      <c r="F53" s="15">
        <v>1011</v>
      </c>
    </row>
    <row r="54" spans="1:6" x14ac:dyDescent="0.2">
      <c r="A54" s="1" t="s">
        <v>54</v>
      </c>
      <c r="B54" s="15">
        <v>5828</v>
      </c>
      <c r="C54" s="15">
        <v>211</v>
      </c>
      <c r="D54" s="15">
        <v>4067</v>
      </c>
      <c r="E54" s="15">
        <v>531</v>
      </c>
      <c r="F54" s="15">
        <v>1019</v>
      </c>
    </row>
    <row r="55" spans="1:6" x14ac:dyDescent="0.2">
      <c r="A55" s="1" t="s">
        <v>55</v>
      </c>
      <c r="B55" s="15">
        <v>5875</v>
      </c>
      <c r="C55" s="15">
        <v>223</v>
      </c>
      <c r="D55" s="15">
        <v>3994</v>
      </c>
      <c r="E55" s="15">
        <v>624</v>
      </c>
      <c r="F55" s="15">
        <v>1034</v>
      </c>
    </row>
    <row r="56" spans="1:6" x14ac:dyDescent="0.2">
      <c r="A56" s="1" t="s">
        <v>56</v>
      </c>
      <c r="B56" s="15">
        <v>6287</v>
      </c>
      <c r="C56" s="15">
        <v>207</v>
      </c>
      <c r="D56" s="15">
        <v>4318</v>
      </c>
      <c r="E56" s="15">
        <v>675</v>
      </c>
      <c r="F56" s="15">
        <v>1087</v>
      </c>
    </row>
    <row r="57" spans="1:6" x14ac:dyDescent="0.2">
      <c r="A57" s="1" t="s">
        <v>57</v>
      </c>
      <c r="B57" s="15">
        <v>5914</v>
      </c>
      <c r="C57" s="15">
        <v>210</v>
      </c>
      <c r="D57" s="15">
        <v>3826</v>
      </c>
      <c r="E57" s="15">
        <v>745</v>
      </c>
      <c r="F57" s="15">
        <v>1133</v>
      </c>
    </row>
    <row r="58" spans="1:6" x14ac:dyDescent="0.2">
      <c r="A58" s="1" t="s">
        <v>58</v>
      </c>
      <c r="B58" s="15">
        <v>6027</v>
      </c>
      <c r="C58" s="15">
        <v>205</v>
      </c>
      <c r="D58" s="15">
        <v>4002</v>
      </c>
      <c r="E58" s="15">
        <v>714</v>
      </c>
      <c r="F58" s="15">
        <v>1106</v>
      </c>
    </row>
    <row r="59" spans="1:6" x14ac:dyDescent="0.2">
      <c r="A59" s="1" t="s">
        <v>59</v>
      </c>
      <c r="B59" s="15">
        <v>6149</v>
      </c>
      <c r="C59" s="15">
        <v>240</v>
      </c>
      <c r="D59" s="15">
        <v>4131</v>
      </c>
      <c r="E59" s="15">
        <v>668</v>
      </c>
      <c r="F59" s="15">
        <v>1109</v>
      </c>
    </row>
    <row r="60" spans="1:6" x14ac:dyDescent="0.2">
      <c r="A60" s="1" t="s">
        <v>60</v>
      </c>
      <c r="B60" s="15">
        <v>5556</v>
      </c>
      <c r="C60" s="15">
        <v>207</v>
      </c>
      <c r="D60" s="15">
        <v>3780</v>
      </c>
      <c r="E60" s="15">
        <v>583</v>
      </c>
      <c r="F60" s="15">
        <v>986</v>
      </c>
    </row>
    <row r="61" spans="1:6" x14ac:dyDescent="0.2">
      <c r="A61" s="1" t="s">
        <v>61</v>
      </c>
      <c r="B61" s="15">
        <v>5999</v>
      </c>
      <c r="C61" s="15">
        <v>198</v>
      </c>
      <c r="D61" s="15">
        <v>4196</v>
      </c>
      <c r="E61" s="15">
        <v>572</v>
      </c>
      <c r="F61" s="15">
        <v>1032</v>
      </c>
    </row>
    <row r="62" spans="1:6" x14ac:dyDescent="0.2">
      <c r="A62" s="1" t="s">
        <v>62</v>
      </c>
      <c r="B62" s="15">
        <v>5553</v>
      </c>
      <c r="C62" s="15">
        <v>200</v>
      </c>
      <c r="D62" s="15">
        <v>3823</v>
      </c>
      <c r="E62" s="15">
        <v>475</v>
      </c>
      <c r="F62" s="15">
        <v>1030</v>
      </c>
    </row>
    <row r="63" spans="1:6" x14ac:dyDescent="0.2">
      <c r="A63" s="1" t="s">
        <v>63</v>
      </c>
      <c r="B63" s="15">
        <v>5820</v>
      </c>
      <c r="C63" s="15">
        <v>184</v>
      </c>
      <c r="D63" s="15">
        <v>4003</v>
      </c>
      <c r="E63" s="15">
        <v>517</v>
      </c>
      <c r="F63" s="15">
        <v>1116</v>
      </c>
    </row>
    <row r="64" spans="1:6" x14ac:dyDescent="0.2">
      <c r="A64" s="1" t="s">
        <v>64</v>
      </c>
      <c r="B64" s="15">
        <v>5454</v>
      </c>
      <c r="C64" s="15">
        <v>196</v>
      </c>
      <c r="D64" s="15">
        <v>3869</v>
      </c>
      <c r="E64" s="15">
        <v>382</v>
      </c>
      <c r="F64" s="15">
        <v>1007</v>
      </c>
    </row>
    <row r="65" spans="1:6" x14ac:dyDescent="0.2">
      <c r="A65" s="1" t="s">
        <v>65</v>
      </c>
      <c r="B65" s="15">
        <v>5741</v>
      </c>
      <c r="C65" s="15">
        <v>210</v>
      </c>
      <c r="D65" s="15">
        <v>3961</v>
      </c>
      <c r="E65" s="15">
        <v>548</v>
      </c>
      <c r="F65" s="15">
        <v>1021</v>
      </c>
    </row>
    <row r="66" spans="1:6" x14ac:dyDescent="0.2">
      <c r="A66" s="1" t="s">
        <v>66</v>
      </c>
      <c r="B66" s="15">
        <v>6196</v>
      </c>
      <c r="C66" s="15">
        <v>209</v>
      </c>
      <c r="D66" s="15">
        <v>4283</v>
      </c>
      <c r="E66" s="15">
        <v>640</v>
      </c>
      <c r="F66" s="15">
        <v>1064</v>
      </c>
    </row>
    <row r="67" spans="1:6" x14ac:dyDescent="0.2">
      <c r="A67" s="1" t="s">
        <v>67</v>
      </c>
      <c r="B67" s="15">
        <v>6078</v>
      </c>
      <c r="C67" s="15">
        <v>195</v>
      </c>
      <c r="D67" s="15">
        <v>4076</v>
      </c>
      <c r="E67" s="15">
        <v>720</v>
      </c>
      <c r="F67" s="15">
        <v>1086</v>
      </c>
    </row>
    <row r="68" spans="1:6" x14ac:dyDescent="0.2">
      <c r="A68" s="1" t="s">
        <v>68</v>
      </c>
      <c r="B68" s="15">
        <v>6255</v>
      </c>
      <c r="C68" s="15">
        <v>209</v>
      </c>
      <c r="D68" s="15">
        <v>4155</v>
      </c>
      <c r="E68" s="15">
        <v>759</v>
      </c>
      <c r="F68" s="15">
        <v>1132</v>
      </c>
    </row>
    <row r="69" spans="1:6" x14ac:dyDescent="0.2">
      <c r="A69" s="1" t="s">
        <v>69</v>
      </c>
      <c r="B69" s="15">
        <v>6240</v>
      </c>
      <c r="C69" s="15">
        <v>210</v>
      </c>
      <c r="D69" s="15">
        <v>3954</v>
      </c>
      <c r="E69" s="15">
        <v>871</v>
      </c>
      <c r="F69" s="15">
        <v>1206</v>
      </c>
    </row>
    <row r="70" spans="1:6" x14ac:dyDescent="0.2">
      <c r="A70" s="1" t="s">
        <v>70</v>
      </c>
      <c r="B70" s="15">
        <v>5802</v>
      </c>
      <c r="C70" s="15">
        <v>173</v>
      </c>
      <c r="D70" s="15">
        <v>3924</v>
      </c>
      <c r="E70" s="15">
        <v>678</v>
      </c>
      <c r="F70" s="15">
        <v>1027</v>
      </c>
    </row>
    <row r="71" spans="1:6" x14ac:dyDescent="0.2">
      <c r="A71" s="1" t="s">
        <v>71</v>
      </c>
      <c r="B71" s="15">
        <v>5899</v>
      </c>
      <c r="C71" s="15">
        <v>174</v>
      </c>
      <c r="D71" s="15">
        <v>3995</v>
      </c>
      <c r="E71" s="15">
        <v>666</v>
      </c>
      <c r="F71" s="15">
        <v>1063</v>
      </c>
    </row>
    <row r="72" spans="1:6" x14ac:dyDescent="0.2">
      <c r="A72" s="1" t="s">
        <v>72</v>
      </c>
      <c r="B72" s="15">
        <v>5863</v>
      </c>
      <c r="C72" s="15">
        <v>195</v>
      </c>
      <c r="D72" s="15">
        <v>3951</v>
      </c>
      <c r="E72" s="15">
        <v>654</v>
      </c>
      <c r="F72" s="15">
        <v>1064</v>
      </c>
    </row>
    <row r="73" spans="1:6" x14ac:dyDescent="0.2">
      <c r="A73" s="1" t="s">
        <v>73</v>
      </c>
      <c r="B73" s="15">
        <v>5918</v>
      </c>
      <c r="C73" s="15">
        <v>202</v>
      </c>
      <c r="D73" s="15">
        <v>4018</v>
      </c>
      <c r="E73" s="15">
        <v>617</v>
      </c>
      <c r="F73" s="15">
        <v>1081</v>
      </c>
    </row>
    <row r="74" spans="1:6" x14ac:dyDescent="0.2">
      <c r="A74" s="1" t="s">
        <v>74</v>
      </c>
      <c r="B74" s="15">
        <v>5692</v>
      </c>
      <c r="C74" s="15">
        <v>193</v>
      </c>
      <c r="D74" s="15">
        <v>3817</v>
      </c>
      <c r="E74" s="15">
        <v>605</v>
      </c>
      <c r="F74" s="15">
        <v>1078</v>
      </c>
    </row>
    <row r="75" spans="1:6" x14ac:dyDescent="0.2">
      <c r="A75" s="1" t="s">
        <v>75</v>
      </c>
      <c r="B75" s="15">
        <v>6371</v>
      </c>
      <c r="C75" s="15">
        <v>177</v>
      </c>
      <c r="D75" s="15">
        <v>4450</v>
      </c>
      <c r="E75" s="15">
        <v>602</v>
      </c>
      <c r="F75" s="15">
        <v>1142</v>
      </c>
    </row>
    <row r="76" spans="1:6" x14ac:dyDescent="0.2">
      <c r="A76" s="1" t="s">
        <v>76</v>
      </c>
      <c r="B76" s="15">
        <v>5829</v>
      </c>
      <c r="C76" s="15">
        <v>198</v>
      </c>
      <c r="D76" s="15">
        <v>4094</v>
      </c>
      <c r="E76" s="15">
        <v>463</v>
      </c>
      <c r="F76" s="15">
        <v>1074</v>
      </c>
    </row>
    <row r="77" spans="1:6" x14ac:dyDescent="0.2">
      <c r="A77" s="1" t="s">
        <v>77</v>
      </c>
      <c r="B77" s="15">
        <v>6178</v>
      </c>
      <c r="C77" s="15">
        <v>194</v>
      </c>
      <c r="D77" s="15">
        <v>4251</v>
      </c>
      <c r="E77" s="15">
        <v>607</v>
      </c>
      <c r="F77" s="15">
        <v>1126</v>
      </c>
    </row>
    <row r="78" spans="1:6" x14ac:dyDescent="0.2">
      <c r="A78" s="1" t="s">
        <v>78</v>
      </c>
      <c r="B78" s="15">
        <v>6557</v>
      </c>
      <c r="C78" s="15">
        <v>201</v>
      </c>
      <c r="D78" s="15">
        <v>4552</v>
      </c>
      <c r="E78" s="15">
        <v>671</v>
      </c>
      <c r="F78" s="15">
        <v>1133</v>
      </c>
    </row>
    <row r="79" spans="1:6" x14ac:dyDescent="0.2">
      <c r="A79" s="1" t="s">
        <v>79</v>
      </c>
      <c r="B79" s="15">
        <v>6505</v>
      </c>
      <c r="C79" s="15">
        <v>211</v>
      </c>
      <c r="D79" s="15">
        <v>4355</v>
      </c>
      <c r="E79" s="15">
        <v>802</v>
      </c>
      <c r="F79" s="15">
        <v>1137</v>
      </c>
    </row>
    <row r="80" spans="1:6" x14ac:dyDescent="0.2">
      <c r="A80" s="1" t="s">
        <v>80</v>
      </c>
      <c r="B80" s="15">
        <v>7095</v>
      </c>
      <c r="C80" s="15">
        <v>207</v>
      </c>
      <c r="D80" s="15">
        <v>4748</v>
      </c>
      <c r="E80" s="15">
        <v>926</v>
      </c>
      <c r="F80" s="15">
        <v>1214</v>
      </c>
    </row>
    <row r="81" spans="1:6" x14ac:dyDescent="0.2">
      <c r="A81" s="1" t="s">
        <v>81</v>
      </c>
      <c r="B81" s="15">
        <v>6722</v>
      </c>
      <c r="C81" s="15">
        <v>215</v>
      </c>
      <c r="D81" s="15">
        <v>4356</v>
      </c>
      <c r="E81" s="15">
        <v>905</v>
      </c>
      <c r="F81" s="15">
        <v>1245</v>
      </c>
    </row>
    <row r="82" spans="1:6" x14ac:dyDescent="0.2">
      <c r="A82" s="1" t="s">
        <v>82</v>
      </c>
      <c r="B82" s="15">
        <v>6274</v>
      </c>
      <c r="C82" s="15">
        <v>209</v>
      </c>
      <c r="D82" s="15">
        <v>4070</v>
      </c>
      <c r="E82" s="15">
        <v>868</v>
      </c>
      <c r="F82" s="15">
        <v>1126</v>
      </c>
    </row>
    <row r="83" spans="1:6" x14ac:dyDescent="0.2">
      <c r="A83" s="1" t="s">
        <v>83</v>
      </c>
      <c r="B83" s="15">
        <v>6837</v>
      </c>
      <c r="C83" s="15">
        <v>230</v>
      </c>
      <c r="D83" s="15">
        <v>4565</v>
      </c>
      <c r="E83" s="15">
        <v>857</v>
      </c>
      <c r="F83" s="15">
        <v>1185</v>
      </c>
    </row>
    <row r="84" spans="1:6" x14ac:dyDescent="0.2">
      <c r="A84" s="1" t="s">
        <v>84</v>
      </c>
      <c r="B84" s="15">
        <v>6543</v>
      </c>
      <c r="C84" s="15">
        <v>229</v>
      </c>
      <c r="D84" s="15">
        <v>4407</v>
      </c>
      <c r="E84" s="15">
        <v>777</v>
      </c>
      <c r="F84" s="15">
        <v>1130</v>
      </c>
    </row>
    <row r="85" spans="1:6" x14ac:dyDescent="0.2">
      <c r="A85" s="1" t="s">
        <v>85</v>
      </c>
      <c r="B85" s="15">
        <v>6265</v>
      </c>
      <c r="C85" s="15">
        <v>233</v>
      </c>
      <c r="D85" s="15">
        <v>4194</v>
      </c>
      <c r="E85" s="15">
        <v>705</v>
      </c>
      <c r="F85" s="15">
        <v>1133</v>
      </c>
    </row>
    <row r="86" spans="1:6" x14ac:dyDescent="0.2">
      <c r="A86" s="1" t="s">
        <v>86</v>
      </c>
      <c r="B86" s="15">
        <v>6508</v>
      </c>
      <c r="C86" s="15">
        <v>224</v>
      </c>
      <c r="D86" s="15">
        <v>4415</v>
      </c>
      <c r="E86" s="15">
        <v>705</v>
      </c>
      <c r="F86" s="15">
        <v>1164</v>
      </c>
    </row>
    <row r="87" spans="1:6" x14ac:dyDescent="0.2">
      <c r="A87" s="1" t="s">
        <v>87</v>
      </c>
      <c r="B87" s="15">
        <v>6795</v>
      </c>
      <c r="C87" s="15">
        <v>212</v>
      </c>
      <c r="D87" s="15">
        <v>4607</v>
      </c>
      <c r="E87" s="15">
        <v>712</v>
      </c>
      <c r="F87" s="15">
        <v>1263</v>
      </c>
    </row>
    <row r="88" spans="1:6" x14ac:dyDescent="0.2">
      <c r="A88" s="1" t="s">
        <v>88</v>
      </c>
      <c r="B88" s="15">
        <v>6198</v>
      </c>
      <c r="C88" s="15">
        <v>207</v>
      </c>
      <c r="D88" s="15">
        <v>4303</v>
      </c>
      <c r="E88" s="15">
        <v>539</v>
      </c>
      <c r="F88" s="15">
        <v>1150</v>
      </c>
    </row>
    <row r="89" spans="1:6" x14ac:dyDescent="0.2">
      <c r="A89" s="1" t="s">
        <v>89</v>
      </c>
      <c r="B89" s="15">
        <v>6442</v>
      </c>
      <c r="C89" s="15">
        <v>206</v>
      </c>
      <c r="D89" s="15">
        <v>4340</v>
      </c>
      <c r="E89" s="15">
        <v>720</v>
      </c>
      <c r="F89" s="15">
        <v>1176</v>
      </c>
    </row>
    <row r="90" spans="1:6" x14ac:dyDescent="0.2">
      <c r="A90" s="1" t="s">
        <v>90</v>
      </c>
      <c r="B90" s="15">
        <v>6940</v>
      </c>
      <c r="C90" s="15">
        <v>207</v>
      </c>
      <c r="D90" s="15">
        <v>4747</v>
      </c>
      <c r="E90" s="15">
        <v>799</v>
      </c>
      <c r="F90" s="15">
        <v>1187</v>
      </c>
    </row>
    <row r="91" spans="1:6" x14ac:dyDescent="0.2">
      <c r="A91" s="1" t="s">
        <v>91</v>
      </c>
      <c r="B91" s="15">
        <v>7024</v>
      </c>
      <c r="C91" s="15">
        <v>186</v>
      </c>
      <c r="D91" s="15">
        <v>4592</v>
      </c>
      <c r="E91" s="15">
        <v>1034</v>
      </c>
      <c r="F91" s="15">
        <v>1212</v>
      </c>
    </row>
    <row r="92" spans="1:6" x14ac:dyDescent="0.2">
      <c r="A92" s="1" t="s">
        <v>92</v>
      </c>
      <c r="B92" s="15">
        <v>7668</v>
      </c>
      <c r="C92" s="15">
        <v>197</v>
      </c>
      <c r="D92" s="15">
        <v>5087</v>
      </c>
      <c r="E92" s="15">
        <v>1067</v>
      </c>
      <c r="F92" s="15">
        <v>1317</v>
      </c>
    </row>
    <row r="93" spans="1:6" x14ac:dyDescent="0.2">
      <c r="A93" s="1" t="s">
        <v>93</v>
      </c>
      <c r="B93" s="15">
        <v>6968</v>
      </c>
      <c r="C93" s="15">
        <v>205</v>
      </c>
      <c r="D93" s="15">
        <v>4395</v>
      </c>
      <c r="E93" s="15">
        <v>1035</v>
      </c>
      <c r="F93" s="15">
        <v>1333</v>
      </c>
    </row>
    <row r="94" spans="1:6" x14ac:dyDescent="0.2">
      <c r="A94" s="1" t="s">
        <v>94</v>
      </c>
      <c r="B94" s="15">
        <v>6657</v>
      </c>
      <c r="C94" s="15">
        <v>205</v>
      </c>
      <c r="D94" s="15">
        <v>4213</v>
      </c>
      <c r="E94" s="15">
        <v>1003</v>
      </c>
      <c r="F94" s="15">
        <v>1236</v>
      </c>
    </row>
    <row r="95" spans="1:6" x14ac:dyDescent="0.2">
      <c r="A95" s="1" t="s">
        <v>95</v>
      </c>
      <c r="B95" s="15">
        <v>7512</v>
      </c>
      <c r="C95" s="15">
        <v>213</v>
      </c>
      <c r="D95" s="15">
        <v>5031</v>
      </c>
      <c r="E95" s="15">
        <v>992</v>
      </c>
      <c r="F95" s="15">
        <v>1276</v>
      </c>
    </row>
    <row r="96" spans="1:6" x14ac:dyDescent="0.2">
      <c r="A96" s="1" t="s">
        <v>96</v>
      </c>
      <c r="B96" s="15">
        <v>6499</v>
      </c>
      <c r="C96" s="15">
        <v>213</v>
      </c>
      <c r="D96" s="15">
        <v>4284</v>
      </c>
      <c r="E96" s="15">
        <v>835</v>
      </c>
      <c r="F96" s="15">
        <v>1167</v>
      </c>
    </row>
    <row r="97" spans="1:6" x14ac:dyDescent="0.2">
      <c r="A97" s="1" t="s">
        <v>97</v>
      </c>
      <c r="B97" s="15">
        <v>6630</v>
      </c>
      <c r="C97" s="15">
        <v>207</v>
      </c>
      <c r="D97" s="15">
        <v>4393</v>
      </c>
      <c r="E97" s="15">
        <v>811</v>
      </c>
      <c r="F97" s="15">
        <v>1219</v>
      </c>
    </row>
    <row r="98" spans="1:6" x14ac:dyDescent="0.2">
      <c r="A98" s="1" t="s">
        <v>98</v>
      </c>
      <c r="B98" s="15">
        <v>6588</v>
      </c>
      <c r="C98" s="15">
        <v>198</v>
      </c>
      <c r="D98" s="15">
        <v>4342</v>
      </c>
      <c r="E98" s="15">
        <v>796</v>
      </c>
      <c r="F98" s="15">
        <v>1252</v>
      </c>
    </row>
    <row r="99" spans="1:6" x14ac:dyDescent="0.2">
      <c r="A99" s="1" t="s">
        <v>99</v>
      </c>
      <c r="B99" s="15">
        <v>6848</v>
      </c>
      <c r="C99" s="15">
        <v>199</v>
      </c>
      <c r="D99" s="15">
        <v>4550</v>
      </c>
      <c r="E99" s="15">
        <v>747</v>
      </c>
      <c r="F99" s="15">
        <v>1352</v>
      </c>
    </row>
    <row r="100" spans="1:6" x14ac:dyDescent="0.2">
      <c r="A100" s="1" t="s">
        <v>100</v>
      </c>
      <c r="B100" s="15">
        <v>6257</v>
      </c>
      <c r="C100" s="15">
        <v>198</v>
      </c>
      <c r="D100" s="15">
        <v>4226</v>
      </c>
      <c r="E100" s="15">
        <v>605</v>
      </c>
      <c r="F100" s="15">
        <v>1228</v>
      </c>
    </row>
    <row r="101" spans="1:6" x14ac:dyDescent="0.2">
      <c r="A101" s="1" t="s">
        <v>101</v>
      </c>
      <c r="B101" s="15">
        <v>6563</v>
      </c>
      <c r="C101" s="15">
        <v>221</v>
      </c>
      <c r="D101" s="15">
        <v>4291</v>
      </c>
      <c r="E101" s="15">
        <v>800</v>
      </c>
      <c r="F101" s="15">
        <v>1251</v>
      </c>
    </row>
    <row r="102" spans="1:6" x14ac:dyDescent="0.2">
      <c r="A102" s="1" t="s">
        <v>102</v>
      </c>
      <c r="B102" s="15">
        <v>6834</v>
      </c>
      <c r="C102" s="15">
        <v>230</v>
      </c>
      <c r="D102" s="15">
        <v>4495</v>
      </c>
      <c r="E102" s="15">
        <v>861</v>
      </c>
      <c r="F102" s="15">
        <v>1248</v>
      </c>
    </row>
    <row r="103" spans="1:6" x14ac:dyDescent="0.2">
      <c r="A103" s="1" t="s">
        <v>103</v>
      </c>
      <c r="B103" s="15">
        <v>7435</v>
      </c>
      <c r="C103" s="15">
        <v>219</v>
      </c>
      <c r="D103" s="15">
        <v>4649</v>
      </c>
      <c r="E103" s="15">
        <v>1224</v>
      </c>
      <c r="F103" s="15">
        <v>1343</v>
      </c>
    </row>
    <row r="104" spans="1:6" x14ac:dyDescent="0.2">
      <c r="A104" s="1" t="s">
        <v>104</v>
      </c>
      <c r="B104" s="15">
        <v>7758</v>
      </c>
      <c r="C104" s="15">
        <v>230</v>
      </c>
      <c r="D104" s="15">
        <v>4899</v>
      </c>
      <c r="E104" s="15">
        <v>1225</v>
      </c>
      <c r="F104" s="15">
        <v>1404</v>
      </c>
    </row>
    <row r="105" spans="1:6" x14ac:dyDescent="0.2">
      <c r="A105" s="1" t="s">
        <v>105</v>
      </c>
      <c r="B105" s="15">
        <v>7571</v>
      </c>
      <c r="C105" s="15">
        <v>222</v>
      </c>
      <c r="D105" s="15">
        <v>4572</v>
      </c>
      <c r="E105" s="15">
        <v>1306</v>
      </c>
      <c r="F105" s="15">
        <v>1471</v>
      </c>
    </row>
    <row r="106" spans="1:6" x14ac:dyDescent="0.2">
      <c r="A106" s="1" t="s">
        <v>106</v>
      </c>
      <c r="B106" s="15">
        <v>7370</v>
      </c>
      <c r="C106" s="15">
        <v>213</v>
      </c>
      <c r="D106" s="15">
        <v>4691</v>
      </c>
      <c r="E106" s="15">
        <v>1168</v>
      </c>
      <c r="F106" s="15">
        <v>1298</v>
      </c>
    </row>
    <row r="107" spans="1:6" x14ac:dyDescent="0.2">
      <c r="A107" s="1" t="s">
        <v>107</v>
      </c>
      <c r="B107" s="15">
        <v>7555</v>
      </c>
      <c r="C107" s="15">
        <v>214</v>
      </c>
      <c r="D107" s="15">
        <v>4855</v>
      </c>
      <c r="E107" s="15">
        <v>1128</v>
      </c>
      <c r="F107" s="15">
        <v>1358</v>
      </c>
    </row>
    <row r="108" spans="1:6" x14ac:dyDescent="0.2">
      <c r="A108" s="1" t="s">
        <v>108</v>
      </c>
      <c r="B108" s="15">
        <v>6812</v>
      </c>
      <c r="C108" s="15">
        <v>193</v>
      </c>
      <c r="D108" s="15">
        <v>4407</v>
      </c>
      <c r="E108" s="15">
        <v>951</v>
      </c>
      <c r="F108" s="15">
        <v>1261</v>
      </c>
    </row>
    <row r="109" spans="1:6" x14ac:dyDescent="0.2">
      <c r="A109" s="1" t="s">
        <v>109</v>
      </c>
      <c r="B109" s="15">
        <v>7142</v>
      </c>
      <c r="C109" s="15">
        <v>208</v>
      </c>
      <c r="D109" s="15">
        <v>4690</v>
      </c>
      <c r="E109" s="15">
        <v>950</v>
      </c>
      <c r="F109" s="15">
        <v>1296</v>
      </c>
    </row>
    <row r="110" spans="1:6" x14ac:dyDescent="0.2">
      <c r="A110" s="1" t="s">
        <v>110</v>
      </c>
      <c r="B110" s="15">
        <v>6937</v>
      </c>
      <c r="C110" s="15">
        <v>203</v>
      </c>
      <c r="D110" s="15">
        <v>4532</v>
      </c>
      <c r="E110" s="15">
        <v>865</v>
      </c>
      <c r="F110" s="15">
        <v>1337</v>
      </c>
    </row>
    <row r="111" spans="1:6" x14ac:dyDescent="0.2">
      <c r="A111" s="1" t="s">
        <v>111</v>
      </c>
      <c r="B111" s="15">
        <v>7028</v>
      </c>
      <c r="C111" s="15">
        <v>215</v>
      </c>
      <c r="D111" s="15">
        <v>4617</v>
      </c>
      <c r="E111" s="15">
        <v>816</v>
      </c>
      <c r="F111" s="15">
        <v>1381</v>
      </c>
    </row>
    <row r="112" spans="1:6" x14ac:dyDescent="0.2">
      <c r="A112" s="1" t="s">
        <v>112</v>
      </c>
      <c r="B112" s="15">
        <v>6749</v>
      </c>
      <c r="C112" s="15">
        <v>218</v>
      </c>
      <c r="D112" s="15">
        <v>4511</v>
      </c>
      <c r="E112" s="15">
        <v>711</v>
      </c>
      <c r="F112" s="15">
        <v>1309</v>
      </c>
    </row>
    <row r="113" spans="1:6" x14ac:dyDescent="0.2">
      <c r="A113" s="1" t="s">
        <v>113</v>
      </c>
      <c r="B113" s="15">
        <v>7086</v>
      </c>
      <c r="C113" s="15">
        <v>199</v>
      </c>
      <c r="D113" s="15">
        <v>4605</v>
      </c>
      <c r="E113" s="15">
        <v>948</v>
      </c>
      <c r="F113" s="15">
        <v>1335</v>
      </c>
    </row>
    <row r="114" spans="1:6" x14ac:dyDescent="0.2">
      <c r="A114" s="1" t="s">
        <v>114</v>
      </c>
      <c r="B114" s="15">
        <v>7244</v>
      </c>
      <c r="C114" s="15">
        <v>223</v>
      </c>
      <c r="D114" s="15">
        <v>4653</v>
      </c>
      <c r="E114" s="15">
        <v>1037</v>
      </c>
      <c r="F114" s="15">
        <v>1331</v>
      </c>
    </row>
    <row r="115" spans="1:6" x14ac:dyDescent="0.2">
      <c r="A115" s="1" t="s">
        <v>115</v>
      </c>
      <c r="B115" s="15">
        <v>7566</v>
      </c>
      <c r="C115" s="15">
        <v>220</v>
      </c>
      <c r="D115" s="15">
        <v>4673</v>
      </c>
      <c r="E115" s="15">
        <v>1270</v>
      </c>
      <c r="F115" s="15">
        <v>1403</v>
      </c>
    </row>
    <row r="116" spans="1:6" x14ac:dyDescent="0.2">
      <c r="A116" s="1" t="s">
        <v>116</v>
      </c>
      <c r="B116" s="15">
        <v>7600</v>
      </c>
      <c r="C116" s="15">
        <v>220</v>
      </c>
      <c r="D116" s="15">
        <v>4785</v>
      </c>
      <c r="E116" s="15">
        <v>1169</v>
      </c>
      <c r="F116" s="15">
        <v>1427</v>
      </c>
    </row>
    <row r="117" spans="1:6" x14ac:dyDescent="0.2">
      <c r="A117" s="1" t="s">
        <v>117</v>
      </c>
      <c r="B117" s="15">
        <v>7856</v>
      </c>
      <c r="C117" s="15">
        <v>222</v>
      </c>
      <c r="D117" s="15">
        <v>4758</v>
      </c>
      <c r="E117" s="15">
        <v>1348</v>
      </c>
      <c r="F117" s="15">
        <v>1529</v>
      </c>
    </row>
    <row r="118" spans="1:6" x14ac:dyDescent="0.2">
      <c r="A118" s="1" t="s">
        <v>118</v>
      </c>
      <c r="B118" s="15">
        <v>7343</v>
      </c>
      <c r="C118" s="15">
        <v>194</v>
      </c>
      <c r="D118" s="15">
        <v>4544</v>
      </c>
      <c r="E118" s="15">
        <v>1224</v>
      </c>
      <c r="F118" s="15">
        <v>1381</v>
      </c>
    </row>
    <row r="119" spans="1:6" x14ac:dyDescent="0.2">
      <c r="A119" s="1" t="s">
        <v>119</v>
      </c>
      <c r="B119" s="15">
        <v>7669</v>
      </c>
      <c r="C119" s="15">
        <v>193</v>
      </c>
      <c r="D119" s="15">
        <v>4844</v>
      </c>
      <c r="E119" s="15">
        <v>1187</v>
      </c>
      <c r="F119" s="15">
        <v>1446</v>
      </c>
    </row>
    <row r="120" spans="1:6" x14ac:dyDescent="0.2">
      <c r="A120" s="1" t="s">
        <v>120</v>
      </c>
      <c r="B120" s="15">
        <v>7103</v>
      </c>
      <c r="C120" s="15">
        <v>218</v>
      </c>
      <c r="D120" s="15">
        <v>4551</v>
      </c>
      <c r="E120" s="15">
        <v>1024</v>
      </c>
      <c r="F120" s="15">
        <v>1310</v>
      </c>
    </row>
    <row r="121" spans="1:6" x14ac:dyDescent="0.2">
      <c r="A121" s="1" t="s">
        <v>121</v>
      </c>
      <c r="B121" s="15">
        <v>7542</v>
      </c>
      <c r="C121" s="15">
        <v>225</v>
      </c>
      <c r="D121" s="15">
        <v>4826</v>
      </c>
      <c r="E121" s="15">
        <v>1085</v>
      </c>
      <c r="F121" s="15">
        <v>1405</v>
      </c>
    </row>
    <row r="122" spans="1:6" x14ac:dyDescent="0.2">
      <c r="A122" s="1" t="s">
        <v>122</v>
      </c>
      <c r="B122" s="15">
        <v>6936</v>
      </c>
      <c r="C122" s="15">
        <v>201</v>
      </c>
      <c r="D122" s="15">
        <v>4403</v>
      </c>
      <c r="E122" s="15">
        <v>896</v>
      </c>
      <c r="F122" s="15">
        <v>1436</v>
      </c>
    </row>
    <row r="123" spans="1:6" x14ac:dyDescent="0.2">
      <c r="A123" s="1" t="s">
        <v>123</v>
      </c>
      <c r="B123" s="15">
        <v>7532</v>
      </c>
      <c r="C123" s="15">
        <v>220</v>
      </c>
      <c r="D123" s="15">
        <v>4873</v>
      </c>
      <c r="E123" s="15">
        <v>949</v>
      </c>
      <c r="F123" s="15">
        <v>1490</v>
      </c>
    </row>
    <row r="124" spans="1:6" x14ac:dyDescent="0.2">
      <c r="A124" s="1" t="s">
        <v>124</v>
      </c>
      <c r="B124" s="15">
        <v>6955</v>
      </c>
      <c r="C124" s="15">
        <v>210</v>
      </c>
      <c r="D124" s="15">
        <v>4583</v>
      </c>
      <c r="E124" s="15">
        <v>742</v>
      </c>
      <c r="F124" s="15">
        <v>1419</v>
      </c>
    </row>
    <row r="125" spans="1:6" x14ac:dyDescent="0.2">
      <c r="A125" s="1" t="s">
        <v>125</v>
      </c>
      <c r="B125" s="15">
        <v>7144</v>
      </c>
      <c r="C125" s="15">
        <v>210</v>
      </c>
      <c r="D125" s="15">
        <v>4669</v>
      </c>
      <c r="E125" s="15">
        <v>871</v>
      </c>
      <c r="F125" s="15">
        <v>1394</v>
      </c>
    </row>
    <row r="126" spans="1:6" x14ac:dyDescent="0.2">
      <c r="A126" s="1" t="s">
        <v>126</v>
      </c>
      <c r="B126" s="15">
        <v>7623</v>
      </c>
      <c r="C126" s="15">
        <v>220</v>
      </c>
      <c r="D126" s="15">
        <v>4959</v>
      </c>
      <c r="E126" s="15">
        <v>1029</v>
      </c>
      <c r="F126" s="15">
        <v>1415</v>
      </c>
    </row>
    <row r="127" spans="1:6" x14ac:dyDescent="0.2">
      <c r="A127" s="1" t="s">
        <v>127</v>
      </c>
      <c r="B127" s="15">
        <v>8086</v>
      </c>
      <c r="C127" s="15">
        <v>227</v>
      </c>
      <c r="D127" s="15">
        <v>5010</v>
      </c>
      <c r="E127" s="15">
        <v>1357</v>
      </c>
      <c r="F127" s="15">
        <v>1492</v>
      </c>
    </row>
    <row r="128" spans="1:6" x14ac:dyDescent="0.2">
      <c r="A128" s="1" t="s">
        <v>128</v>
      </c>
      <c r="B128" s="15">
        <v>8508</v>
      </c>
      <c r="C128" s="15">
        <v>205</v>
      </c>
      <c r="D128" s="15">
        <v>5234</v>
      </c>
      <c r="E128" s="15">
        <v>1496</v>
      </c>
      <c r="F128" s="15">
        <v>1573</v>
      </c>
    </row>
    <row r="129" spans="1:6" x14ac:dyDescent="0.2">
      <c r="A129" s="1" t="s">
        <v>129</v>
      </c>
      <c r="B129" s="15">
        <v>8249</v>
      </c>
      <c r="C129" s="15">
        <v>215</v>
      </c>
      <c r="D129" s="15">
        <v>4957</v>
      </c>
      <c r="E129" s="15">
        <v>1461</v>
      </c>
      <c r="F129" s="15">
        <v>1616</v>
      </c>
    </row>
    <row r="130" spans="1:6" x14ac:dyDescent="0.2">
      <c r="A130" s="1" t="s">
        <v>130</v>
      </c>
      <c r="B130" s="15">
        <v>7701</v>
      </c>
      <c r="C130" s="15">
        <v>192</v>
      </c>
      <c r="D130" s="15">
        <v>4822</v>
      </c>
      <c r="E130" s="15">
        <v>1264</v>
      </c>
      <c r="F130" s="15">
        <v>1424</v>
      </c>
    </row>
    <row r="131" spans="1:6" x14ac:dyDescent="0.2">
      <c r="A131" s="1" t="s">
        <v>131</v>
      </c>
      <c r="B131" s="15">
        <v>7643</v>
      </c>
      <c r="C131" s="15">
        <v>204</v>
      </c>
      <c r="D131" s="15">
        <v>4668</v>
      </c>
      <c r="E131" s="15">
        <v>1289</v>
      </c>
      <c r="F131" s="15">
        <v>1483</v>
      </c>
    </row>
    <row r="132" spans="1:6" x14ac:dyDescent="0.2">
      <c r="A132" s="1" t="s">
        <v>132</v>
      </c>
      <c r="B132" s="15">
        <v>7596</v>
      </c>
      <c r="C132" s="15">
        <v>202</v>
      </c>
      <c r="D132" s="15">
        <v>4788</v>
      </c>
      <c r="E132" s="15">
        <v>1174</v>
      </c>
      <c r="F132" s="15">
        <v>1433</v>
      </c>
    </row>
    <row r="133" spans="1:6" x14ac:dyDescent="0.2">
      <c r="A133" s="1" t="s">
        <v>133</v>
      </c>
      <c r="B133" s="15">
        <v>7658</v>
      </c>
      <c r="C133" s="15">
        <v>209</v>
      </c>
      <c r="D133" s="15">
        <v>4862</v>
      </c>
      <c r="E133" s="15">
        <v>1137</v>
      </c>
      <c r="F133" s="15">
        <v>1450</v>
      </c>
    </row>
    <row r="134" spans="1:6" x14ac:dyDescent="0.2">
      <c r="A134" s="1" t="s">
        <v>134</v>
      </c>
      <c r="B134" s="15">
        <v>7049</v>
      </c>
      <c r="C134" s="15">
        <v>192</v>
      </c>
      <c r="D134" s="15">
        <v>4367</v>
      </c>
      <c r="E134" s="15">
        <v>1027</v>
      </c>
      <c r="F134" s="15">
        <v>1463</v>
      </c>
    </row>
    <row r="135" spans="1:6" x14ac:dyDescent="0.2">
      <c r="A135" s="1" t="s">
        <v>135</v>
      </c>
      <c r="B135" s="15">
        <v>7824</v>
      </c>
      <c r="C135" s="15">
        <v>212</v>
      </c>
      <c r="D135" s="15">
        <v>5006</v>
      </c>
      <c r="E135" s="15">
        <v>1051</v>
      </c>
      <c r="F135" s="15">
        <v>1555</v>
      </c>
    </row>
    <row r="136" spans="1:6" x14ac:dyDescent="0.2">
      <c r="A136" s="1" t="s">
        <v>136</v>
      </c>
      <c r="B136" s="15">
        <v>7175</v>
      </c>
      <c r="C136" s="15">
        <v>214</v>
      </c>
      <c r="D136" s="15">
        <v>4717</v>
      </c>
      <c r="E136" s="15">
        <v>838</v>
      </c>
      <c r="F136" s="15">
        <v>1406</v>
      </c>
    </row>
    <row r="137" spans="1:6" x14ac:dyDescent="0.2">
      <c r="A137" s="1" t="s">
        <v>137</v>
      </c>
      <c r="B137" s="15">
        <v>7271</v>
      </c>
      <c r="C137" s="15">
        <v>208</v>
      </c>
      <c r="D137" s="15">
        <v>4610</v>
      </c>
      <c r="E137" s="15">
        <v>1020</v>
      </c>
      <c r="F137" s="15">
        <v>1434</v>
      </c>
    </row>
    <row r="138" spans="1:6" x14ac:dyDescent="0.2">
      <c r="A138" s="1" t="s">
        <v>138</v>
      </c>
      <c r="B138" s="15">
        <v>7978</v>
      </c>
      <c r="C138" s="15">
        <v>216</v>
      </c>
      <c r="D138" s="15">
        <v>5152</v>
      </c>
      <c r="E138" s="15">
        <v>1118</v>
      </c>
      <c r="F138" s="15">
        <v>1492</v>
      </c>
    </row>
    <row r="139" spans="1:6" x14ac:dyDescent="0.2">
      <c r="A139" s="1" t="s">
        <v>139</v>
      </c>
      <c r="B139" s="15">
        <v>7893</v>
      </c>
      <c r="C139" s="15">
        <v>221</v>
      </c>
      <c r="D139" s="15">
        <v>4824</v>
      </c>
      <c r="E139" s="15">
        <v>1350</v>
      </c>
      <c r="F139" s="15">
        <v>1497</v>
      </c>
    </row>
    <row r="140" spans="1:6" x14ac:dyDescent="0.2">
      <c r="A140" s="1" t="s">
        <v>140</v>
      </c>
      <c r="B140" s="15">
        <v>8104</v>
      </c>
      <c r="C140" s="15">
        <v>203</v>
      </c>
      <c r="D140" s="15">
        <v>4870</v>
      </c>
      <c r="E140" s="15">
        <v>1479</v>
      </c>
      <c r="F140" s="15">
        <v>1552</v>
      </c>
    </row>
    <row r="141" spans="1:6" x14ac:dyDescent="0.2">
      <c r="A141" s="1" t="s">
        <v>141</v>
      </c>
      <c r="B141" s="15">
        <v>8520</v>
      </c>
      <c r="C141" s="15">
        <v>190</v>
      </c>
      <c r="D141" s="15">
        <v>5055</v>
      </c>
      <c r="E141" s="15">
        <v>1585</v>
      </c>
      <c r="F141" s="15">
        <v>1691</v>
      </c>
    </row>
    <row r="142" spans="1:6" x14ac:dyDescent="0.2">
      <c r="A142" s="1" t="s">
        <v>142</v>
      </c>
      <c r="B142" s="15">
        <v>8085</v>
      </c>
      <c r="C142" s="15">
        <v>194</v>
      </c>
      <c r="D142" s="15">
        <v>4756</v>
      </c>
      <c r="E142" s="15">
        <v>1565</v>
      </c>
      <c r="F142" s="15">
        <v>1570</v>
      </c>
    </row>
    <row r="143" spans="1:6" x14ac:dyDescent="0.2">
      <c r="A143" s="1" t="s">
        <v>143</v>
      </c>
      <c r="B143" s="15">
        <v>8328</v>
      </c>
      <c r="C143" s="15">
        <v>218</v>
      </c>
      <c r="D143" s="15">
        <v>5124</v>
      </c>
      <c r="E143" s="15">
        <v>1433</v>
      </c>
      <c r="F143" s="15">
        <v>1554</v>
      </c>
    </row>
    <row r="144" spans="1:6" x14ac:dyDescent="0.2">
      <c r="A144" s="1" t="s">
        <v>144</v>
      </c>
      <c r="B144" s="15">
        <v>7859</v>
      </c>
      <c r="C144" s="15">
        <v>213</v>
      </c>
      <c r="D144" s="15">
        <v>4996</v>
      </c>
      <c r="E144" s="15">
        <v>1213</v>
      </c>
      <c r="F144" s="15">
        <v>1438</v>
      </c>
    </row>
    <row r="145" spans="1:6" x14ac:dyDescent="0.2">
      <c r="A145" s="1" t="s">
        <v>145</v>
      </c>
      <c r="B145" s="15">
        <v>7852</v>
      </c>
      <c r="C145" s="15">
        <v>193</v>
      </c>
      <c r="D145" s="15">
        <v>4929</v>
      </c>
      <c r="E145" s="15">
        <v>1231</v>
      </c>
      <c r="F145" s="15">
        <v>1499</v>
      </c>
    </row>
    <row r="146" spans="1:6" x14ac:dyDescent="0.2">
      <c r="A146" s="1" t="s">
        <v>146</v>
      </c>
      <c r="B146" s="15">
        <v>7563</v>
      </c>
      <c r="C146" s="15">
        <v>172</v>
      </c>
      <c r="D146" s="15">
        <v>4672</v>
      </c>
      <c r="E146" s="15">
        <v>1123</v>
      </c>
      <c r="F146" s="15">
        <v>1596</v>
      </c>
    </row>
    <row r="147" spans="1:6" x14ac:dyDescent="0.2">
      <c r="A147" s="1" t="s">
        <v>147</v>
      </c>
      <c r="B147" s="15">
        <v>8209</v>
      </c>
      <c r="C147" s="15">
        <v>191</v>
      </c>
      <c r="D147" s="15">
        <v>5176</v>
      </c>
      <c r="E147" s="15">
        <v>1147</v>
      </c>
      <c r="F147" s="15">
        <v>1695</v>
      </c>
    </row>
    <row r="148" spans="1:6" x14ac:dyDescent="0.2">
      <c r="A148" s="1" t="s">
        <v>148</v>
      </c>
      <c r="B148" s="15">
        <v>7489</v>
      </c>
      <c r="C148" s="15">
        <v>202</v>
      </c>
      <c r="D148" s="15">
        <v>4824</v>
      </c>
      <c r="E148" s="15">
        <v>874</v>
      </c>
      <c r="F148" s="15">
        <v>1589</v>
      </c>
    </row>
    <row r="149" spans="1:6" x14ac:dyDescent="0.2">
      <c r="A149" s="1" t="s">
        <v>149</v>
      </c>
      <c r="B149" s="15">
        <v>7674</v>
      </c>
      <c r="C149" s="15">
        <v>196</v>
      </c>
      <c r="D149" s="15">
        <v>4862</v>
      </c>
      <c r="E149" s="15">
        <v>1075</v>
      </c>
      <c r="F149" s="15">
        <v>1542</v>
      </c>
    </row>
    <row r="150" spans="1:6" x14ac:dyDescent="0.2">
      <c r="A150" s="1" t="s">
        <v>150</v>
      </c>
      <c r="B150" s="15">
        <v>8329</v>
      </c>
      <c r="C150" s="15">
        <v>212</v>
      </c>
      <c r="D150" s="15">
        <v>5246</v>
      </c>
      <c r="E150" s="15">
        <v>1286</v>
      </c>
      <c r="F150" s="15">
        <v>1585</v>
      </c>
    </row>
    <row r="151" spans="1:6" x14ac:dyDescent="0.2">
      <c r="A151" s="1" t="s">
        <v>151</v>
      </c>
      <c r="B151" s="15">
        <v>8394</v>
      </c>
      <c r="C151" s="15">
        <v>229</v>
      </c>
      <c r="D151" s="15">
        <v>5120</v>
      </c>
      <c r="E151" s="15">
        <v>1458</v>
      </c>
      <c r="F151" s="15">
        <v>1587</v>
      </c>
    </row>
    <row r="152" spans="1:6" x14ac:dyDescent="0.2">
      <c r="A152" s="1" t="s">
        <v>152</v>
      </c>
      <c r="B152" s="15">
        <v>8855</v>
      </c>
      <c r="C152" s="15">
        <v>227</v>
      </c>
      <c r="D152" s="15">
        <v>5324</v>
      </c>
      <c r="E152" s="15">
        <v>1612</v>
      </c>
      <c r="F152" s="15">
        <v>1691</v>
      </c>
    </row>
    <row r="153" spans="1:6" x14ac:dyDescent="0.2">
      <c r="A153" s="1" t="s">
        <v>153</v>
      </c>
      <c r="B153" s="15">
        <v>8847</v>
      </c>
      <c r="C153" s="15">
        <v>217</v>
      </c>
      <c r="D153" s="15">
        <v>5288</v>
      </c>
      <c r="E153" s="15">
        <v>1632</v>
      </c>
      <c r="F153" s="15">
        <v>1711</v>
      </c>
    </row>
    <row r="154" spans="1:6" x14ac:dyDescent="0.2">
      <c r="A154" s="1" t="s">
        <v>154</v>
      </c>
      <c r="B154" s="15">
        <v>8266</v>
      </c>
      <c r="C154" s="15">
        <v>195</v>
      </c>
      <c r="D154" s="15">
        <v>4869</v>
      </c>
      <c r="E154" s="15">
        <v>1563</v>
      </c>
      <c r="F154" s="15">
        <v>1640</v>
      </c>
    </row>
    <row r="155" spans="1:6" x14ac:dyDescent="0.2">
      <c r="A155" s="1" t="s">
        <v>155</v>
      </c>
      <c r="B155" s="15">
        <v>9003</v>
      </c>
      <c r="C155" s="15">
        <v>208</v>
      </c>
      <c r="D155" s="15">
        <v>5420</v>
      </c>
      <c r="E155" s="15">
        <v>1643</v>
      </c>
      <c r="F155" s="15">
        <v>1733</v>
      </c>
    </row>
    <row r="156" spans="1:6" x14ac:dyDescent="0.2">
      <c r="A156" s="1" t="s">
        <v>156</v>
      </c>
      <c r="B156" s="15">
        <v>8332</v>
      </c>
      <c r="C156" s="15">
        <v>200</v>
      </c>
      <c r="D156" s="15">
        <v>5191</v>
      </c>
      <c r="E156" s="15">
        <v>1397</v>
      </c>
      <c r="F156" s="15">
        <v>1544</v>
      </c>
    </row>
    <row r="157" spans="1:6" x14ac:dyDescent="0.2">
      <c r="A157" s="1" t="s">
        <v>157</v>
      </c>
      <c r="B157" s="15">
        <v>8101</v>
      </c>
      <c r="C157" s="15">
        <v>218</v>
      </c>
      <c r="D157" s="15">
        <v>5006</v>
      </c>
      <c r="E157" s="15">
        <v>1310</v>
      </c>
      <c r="F157" s="15">
        <v>1566</v>
      </c>
    </row>
    <row r="158" spans="1:6" x14ac:dyDescent="0.2">
      <c r="A158" s="1" t="s">
        <v>158</v>
      </c>
      <c r="B158" s="15">
        <v>8029</v>
      </c>
      <c r="C158" s="15">
        <v>203</v>
      </c>
      <c r="D158" s="15">
        <v>5025</v>
      </c>
      <c r="E158" s="15">
        <v>1167</v>
      </c>
      <c r="F158" s="15">
        <v>1634</v>
      </c>
    </row>
    <row r="159" spans="1:6" x14ac:dyDescent="0.2">
      <c r="A159" s="1" t="s">
        <v>159</v>
      </c>
      <c r="B159" s="15">
        <v>8324</v>
      </c>
      <c r="C159" s="15">
        <v>183</v>
      </c>
      <c r="D159" s="15">
        <v>5260</v>
      </c>
      <c r="E159" s="15">
        <v>1135</v>
      </c>
      <c r="F159" s="15">
        <v>1747</v>
      </c>
    </row>
    <row r="160" spans="1:6" x14ac:dyDescent="0.2">
      <c r="A160" s="1" t="s">
        <v>160</v>
      </c>
      <c r="B160" s="15">
        <v>7715</v>
      </c>
      <c r="C160" s="15">
        <v>184</v>
      </c>
      <c r="D160" s="15">
        <v>4930</v>
      </c>
      <c r="E160" s="15">
        <v>982</v>
      </c>
      <c r="F160" s="15">
        <v>1619</v>
      </c>
    </row>
    <row r="161" spans="1:6" x14ac:dyDescent="0.2">
      <c r="A161" s="1" t="s">
        <v>161</v>
      </c>
      <c r="B161" s="15">
        <v>7964</v>
      </c>
      <c r="C161" s="15">
        <v>173</v>
      </c>
      <c r="D161" s="15">
        <v>4964</v>
      </c>
      <c r="E161" s="15">
        <v>1187</v>
      </c>
      <c r="F161" s="15">
        <v>1640</v>
      </c>
    </row>
    <row r="162" spans="1:6" x14ac:dyDescent="0.2">
      <c r="A162" s="1" t="s">
        <v>162</v>
      </c>
      <c r="B162" s="15">
        <v>8125</v>
      </c>
      <c r="C162" s="15">
        <v>180</v>
      </c>
      <c r="D162" s="15">
        <v>4996</v>
      </c>
      <c r="E162" s="15">
        <v>1331</v>
      </c>
      <c r="F162" s="15">
        <v>1617</v>
      </c>
    </row>
    <row r="163" spans="1:6" x14ac:dyDescent="0.2">
      <c r="A163" s="1" t="s">
        <v>163</v>
      </c>
      <c r="B163" s="15">
        <v>8928</v>
      </c>
      <c r="C163" s="15">
        <v>218</v>
      </c>
      <c r="D163" s="15">
        <v>5334</v>
      </c>
      <c r="E163" s="15">
        <v>1682</v>
      </c>
      <c r="F163" s="15">
        <v>1694</v>
      </c>
    </row>
    <row r="164" spans="1:6" x14ac:dyDescent="0.2">
      <c r="A164" s="1" t="s">
        <v>164</v>
      </c>
      <c r="B164" s="15">
        <v>9093</v>
      </c>
      <c r="C164" s="15">
        <v>228</v>
      </c>
      <c r="D164" s="15">
        <v>5405</v>
      </c>
      <c r="E164" s="15">
        <v>1690</v>
      </c>
      <c r="F164" s="15">
        <v>1770</v>
      </c>
    </row>
    <row r="165" spans="1:6" x14ac:dyDescent="0.2">
      <c r="A165" s="1" t="s">
        <v>165</v>
      </c>
      <c r="B165" s="15">
        <v>9266</v>
      </c>
      <c r="C165" s="15">
        <v>203</v>
      </c>
      <c r="D165" s="15">
        <v>5328</v>
      </c>
      <c r="E165" s="15">
        <v>1855</v>
      </c>
      <c r="F165" s="15">
        <v>1880</v>
      </c>
    </row>
    <row r="166" spans="1:6" x14ac:dyDescent="0.2">
      <c r="A166" s="1" t="s">
        <v>166</v>
      </c>
      <c r="B166" s="15">
        <v>8736</v>
      </c>
      <c r="C166" s="15">
        <v>184</v>
      </c>
      <c r="D166" s="15">
        <v>4930</v>
      </c>
      <c r="E166" s="15">
        <v>1860</v>
      </c>
      <c r="F166" s="15">
        <v>1762</v>
      </c>
    </row>
    <row r="167" spans="1:6" x14ac:dyDescent="0.2">
      <c r="A167" s="1" t="s">
        <v>167</v>
      </c>
      <c r="B167" s="15">
        <v>9173</v>
      </c>
      <c r="C167" s="15">
        <v>195</v>
      </c>
      <c r="D167" s="15">
        <v>5488</v>
      </c>
      <c r="E167" s="15">
        <v>1708</v>
      </c>
      <c r="F167" s="15">
        <v>1782</v>
      </c>
    </row>
    <row r="168" spans="1:6" x14ac:dyDescent="0.2">
      <c r="A168" s="1" t="s">
        <v>168</v>
      </c>
      <c r="B168" s="15">
        <v>8452</v>
      </c>
      <c r="C168" s="15">
        <v>202</v>
      </c>
      <c r="D168" s="15">
        <v>5186</v>
      </c>
      <c r="E168" s="15">
        <v>1450</v>
      </c>
      <c r="F168" s="15">
        <v>1614</v>
      </c>
    </row>
    <row r="169" spans="1:6" x14ac:dyDescent="0.2">
      <c r="A169" s="1" t="s">
        <v>169</v>
      </c>
      <c r="B169" s="15">
        <v>8165</v>
      </c>
      <c r="C169" s="15">
        <v>228</v>
      </c>
      <c r="D169" s="15">
        <v>4972</v>
      </c>
      <c r="E169" s="15">
        <v>1334</v>
      </c>
      <c r="F169" s="15">
        <v>1631</v>
      </c>
    </row>
    <row r="170" spans="1:6" x14ac:dyDescent="0.2">
      <c r="A170" s="1" t="s">
        <v>170</v>
      </c>
      <c r="B170" s="15">
        <v>8404</v>
      </c>
      <c r="C170" s="15">
        <v>214</v>
      </c>
      <c r="D170" s="15">
        <v>5136</v>
      </c>
      <c r="E170" s="15">
        <v>1315</v>
      </c>
      <c r="F170" s="15">
        <v>1741</v>
      </c>
    </row>
    <row r="171" spans="1:6" x14ac:dyDescent="0.2">
      <c r="A171" s="1" t="s">
        <v>171</v>
      </c>
      <c r="B171" s="15">
        <v>8557</v>
      </c>
      <c r="C171" s="15">
        <v>191</v>
      </c>
      <c r="D171" s="15">
        <v>5296</v>
      </c>
      <c r="E171" s="15">
        <v>1241</v>
      </c>
      <c r="F171" s="15">
        <v>1829</v>
      </c>
    </row>
    <row r="172" spans="1:6" x14ac:dyDescent="0.2">
      <c r="A172" s="1" t="s">
        <v>172</v>
      </c>
      <c r="B172" s="15">
        <v>8065</v>
      </c>
      <c r="C172" s="15">
        <v>210</v>
      </c>
      <c r="D172" s="15">
        <v>5113</v>
      </c>
      <c r="E172" s="15">
        <v>1066</v>
      </c>
      <c r="F172" s="15">
        <v>1677</v>
      </c>
    </row>
    <row r="173" spans="1:6" x14ac:dyDescent="0.2">
      <c r="A173" s="1" t="s">
        <v>173</v>
      </c>
      <c r="B173" s="15">
        <v>8095</v>
      </c>
      <c r="C173" s="15">
        <v>235</v>
      </c>
      <c r="D173" s="15">
        <v>4887</v>
      </c>
      <c r="E173" s="15">
        <v>1309</v>
      </c>
      <c r="F173" s="15">
        <v>1664</v>
      </c>
    </row>
    <row r="174" spans="1:6" x14ac:dyDescent="0.2">
      <c r="A174" s="1" t="s">
        <v>174</v>
      </c>
      <c r="B174" s="15">
        <v>8039</v>
      </c>
      <c r="C174" s="15">
        <v>184</v>
      </c>
      <c r="D174" s="15">
        <v>4862</v>
      </c>
      <c r="E174" s="15">
        <v>1348</v>
      </c>
      <c r="F174" s="15">
        <v>1645</v>
      </c>
    </row>
    <row r="175" spans="1:6" x14ac:dyDescent="0.2">
      <c r="A175" s="1" t="s">
        <v>175</v>
      </c>
      <c r="B175" s="15">
        <v>8921</v>
      </c>
      <c r="C175" s="15">
        <v>213</v>
      </c>
      <c r="D175" s="15">
        <v>5232</v>
      </c>
      <c r="E175" s="15">
        <v>1732</v>
      </c>
      <c r="F175" s="15">
        <v>1743</v>
      </c>
    </row>
    <row r="176" spans="1:6" x14ac:dyDescent="0.2">
      <c r="A176" s="1" t="s">
        <v>176</v>
      </c>
      <c r="B176" s="15">
        <v>9315</v>
      </c>
      <c r="C176" s="15">
        <v>165</v>
      </c>
      <c r="D176" s="15">
        <v>5350</v>
      </c>
      <c r="E176" s="15">
        <v>1902</v>
      </c>
      <c r="F176" s="15">
        <v>1899</v>
      </c>
    </row>
    <row r="177" spans="1:6" x14ac:dyDescent="0.2">
      <c r="A177" s="1" t="s">
        <v>177</v>
      </c>
      <c r="B177" s="15">
        <v>9222</v>
      </c>
      <c r="C177" s="15">
        <v>126</v>
      </c>
      <c r="D177" s="15">
        <v>5208</v>
      </c>
      <c r="E177" s="15">
        <v>1919</v>
      </c>
      <c r="F177" s="15">
        <v>1970</v>
      </c>
    </row>
    <row r="178" spans="1:6" x14ac:dyDescent="0.2">
      <c r="A178" s="1" t="s">
        <v>178</v>
      </c>
      <c r="B178" s="15">
        <v>8602</v>
      </c>
      <c r="C178" s="15">
        <v>135</v>
      </c>
      <c r="D178" s="15">
        <v>4946</v>
      </c>
      <c r="E178" s="15">
        <v>1734</v>
      </c>
      <c r="F178" s="15">
        <v>1787</v>
      </c>
    </row>
    <row r="179" spans="1:6" x14ac:dyDescent="0.2">
      <c r="A179" s="1" t="s">
        <v>179</v>
      </c>
      <c r="B179" s="15">
        <v>9107</v>
      </c>
      <c r="C179" s="15">
        <v>170</v>
      </c>
      <c r="D179" s="15">
        <v>5506</v>
      </c>
      <c r="E179" s="15">
        <v>1585</v>
      </c>
      <c r="F179" s="15">
        <v>1847</v>
      </c>
    </row>
    <row r="180" spans="1:6" x14ac:dyDescent="0.2">
      <c r="A180" s="1" t="s">
        <v>180</v>
      </c>
      <c r="B180" s="15">
        <v>7709</v>
      </c>
      <c r="C180" s="15">
        <v>183</v>
      </c>
      <c r="D180" s="15">
        <v>4779</v>
      </c>
      <c r="E180" s="15">
        <v>1164</v>
      </c>
      <c r="F180" s="15">
        <v>1584</v>
      </c>
    </row>
    <row r="181" spans="1:6" x14ac:dyDescent="0.2">
      <c r="A181" s="1" t="s">
        <v>181</v>
      </c>
      <c r="B181" s="15">
        <v>8168</v>
      </c>
      <c r="C181" s="15">
        <v>223</v>
      </c>
      <c r="D181" s="15">
        <v>4994</v>
      </c>
      <c r="E181" s="15">
        <v>1228</v>
      </c>
      <c r="F181" s="15">
        <v>1724</v>
      </c>
    </row>
    <row r="182" spans="1:6" x14ac:dyDescent="0.2">
      <c r="A182" s="1" t="s">
        <v>182</v>
      </c>
      <c r="B182" s="15">
        <v>8185</v>
      </c>
      <c r="C182" s="15">
        <v>201</v>
      </c>
      <c r="D182" s="15">
        <v>5062</v>
      </c>
      <c r="E182" s="15">
        <v>1157</v>
      </c>
      <c r="F182" s="15">
        <v>1765</v>
      </c>
    </row>
    <row r="183" spans="1:6" x14ac:dyDescent="0.2">
      <c r="A183" s="1" t="s">
        <v>183</v>
      </c>
      <c r="B183" s="15">
        <v>8409</v>
      </c>
      <c r="C183" s="15">
        <v>216</v>
      </c>
      <c r="D183" s="15">
        <v>5085</v>
      </c>
      <c r="E183" s="15">
        <v>1161</v>
      </c>
      <c r="F183" s="15">
        <v>1948</v>
      </c>
    </row>
    <row r="184" spans="1:6" x14ac:dyDescent="0.2">
      <c r="A184" s="1" t="s">
        <v>184</v>
      </c>
      <c r="B184" s="15">
        <v>7997</v>
      </c>
      <c r="C184" s="15">
        <v>212</v>
      </c>
      <c r="D184" s="15">
        <v>5121</v>
      </c>
      <c r="E184" s="15">
        <v>910</v>
      </c>
      <c r="F184" s="15">
        <v>1755</v>
      </c>
    </row>
    <row r="185" spans="1:6" x14ac:dyDescent="0.2">
      <c r="A185" s="1" t="s">
        <v>185</v>
      </c>
      <c r="B185" s="15">
        <v>7920</v>
      </c>
      <c r="C185" s="15">
        <v>179</v>
      </c>
      <c r="D185" s="15">
        <v>4811</v>
      </c>
      <c r="E185" s="15">
        <v>1162</v>
      </c>
      <c r="F185" s="15">
        <v>1769</v>
      </c>
    </row>
    <row r="186" spans="1:6" x14ac:dyDescent="0.2">
      <c r="A186" s="1" t="s">
        <v>186</v>
      </c>
      <c r="B186" s="15">
        <v>8040</v>
      </c>
      <c r="C186" s="15">
        <v>199</v>
      </c>
      <c r="D186" s="15">
        <v>4971</v>
      </c>
      <c r="E186" s="15">
        <v>1135</v>
      </c>
      <c r="F186" s="15">
        <v>1735</v>
      </c>
    </row>
    <row r="187" spans="1:6" x14ac:dyDescent="0.2">
      <c r="A187" s="1" t="s">
        <v>187</v>
      </c>
      <c r="B187" s="15">
        <v>8520</v>
      </c>
      <c r="C187" s="15">
        <v>203</v>
      </c>
      <c r="D187" s="15">
        <v>5106</v>
      </c>
      <c r="E187" s="15">
        <v>1475</v>
      </c>
      <c r="F187" s="15">
        <v>1735</v>
      </c>
    </row>
    <row r="188" spans="1:6" x14ac:dyDescent="0.2">
      <c r="A188" s="1" t="s">
        <v>188</v>
      </c>
      <c r="B188" s="15">
        <v>9276</v>
      </c>
      <c r="C188" s="15">
        <v>220</v>
      </c>
      <c r="D188" s="15">
        <v>5331</v>
      </c>
      <c r="E188" s="15">
        <v>1802</v>
      </c>
      <c r="F188" s="15">
        <v>1924</v>
      </c>
    </row>
    <row r="189" spans="1:6" x14ac:dyDescent="0.2">
      <c r="A189" s="1" t="s">
        <v>189</v>
      </c>
      <c r="B189" s="15">
        <v>9414</v>
      </c>
      <c r="C189" s="15">
        <v>210</v>
      </c>
      <c r="D189" s="15">
        <v>5218</v>
      </c>
      <c r="E189" s="15">
        <v>1960</v>
      </c>
      <c r="F189" s="15">
        <v>2026</v>
      </c>
    </row>
    <row r="190" spans="1:6" x14ac:dyDescent="0.2">
      <c r="A190" s="1" t="s">
        <v>190</v>
      </c>
      <c r="B190" s="15">
        <v>8408</v>
      </c>
      <c r="C190" s="15">
        <v>199</v>
      </c>
      <c r="D190" s="15">
        <v>4757</v>
      </c>
      <c r="E190" s="15">
        <v>1670</v>
      </c>
      <c r="F190" s="15">
        <v>1783</v>
      </c>
    </row>
    <row r="191" spans="1:6" x14ac:dyDescent="0.2">
      <c r="A191" s="1" t="s">
        <v>191</v>
      </c>
      <c r="B191" s="15">
        <v>9238</v>
      </c>
      <c r="C191" s="15">
        <v>216</v>
      </c>
      <c r="D191" s="15">
        <v>5462</v>
      </c>
      <c r="E191" s="15">
        <v>1654</v>
      </c>
      <c r="F191" s="15">
        <v>1905</v>
      </c>
    </row>
    <row r="192" spans="1:6" x14ac:dyDescent="0.2">
      <c r="A192" s="1" t="s">
        <v>192</v>
      </c>
      <c r="B192" s="15">
        <v>8478</v>
      </c>
      <c r="C192" s="15">
        <v>176</v>
      </c>
      <c r="D192" s="15">
        <v>5121</v>
      </c>
      <c r="E192" s="15">
        <v>1464</v>
      </c>
      <c r="F192" s="15">
        <v>1718</v>
      </c>
    </row>
    <row r="193" spans="1:6" x14ac:dyDescent="0.2">
      <c r="A193" s="1" t="s">
        <v>193</v>
      </c>
      <c r="B193" s="15">
        <v>8474</v>
      </c>
      <c r="C193" s="15">
        <v>176</v>
      </c>
      <c r="D193" s="15">
        <v>5070</v>
      </c>
      <c r="E193" s="15">
        <v>1457</v>
      </c>
      <c r="F193" s="15">
        <v>1771</v>
      </c>
    </row>
    <row r="194" spans="1:6" x14ac:dyDescent="0.2">
      <c r="A194" s="1" t="s">
        <v>194</v>
      </c>
      <c r="B194" s="15">
        <v>8292</v>
      </c>
      <c r="C194" s="15">
        <v>216</v>
      </c>
      <c r="D194" s="15">
        <v>5074</v>
      </c>
      <c r="E194" s="15">
        <v>1217</v>
      </c>
      <c r="F194" s="15">
        <v>1785</v>
      </c>
    </row>
    <row r="195" spans="1:6" x14ac:dyDescent="0.2">
      <c r="A195" s="1" t="s">
        <v>195</v>
      </c>
      <c r="B195" s="15">
        <v>8478</v>
      </c>
      <c r="C195" s="15">
        <v>176</v>
      </c>
      <c r="D195" s="15">
        <v>5121</v>
      </c>
      <c r="E195" s="15">
        <v>1464</v>
      </c>
      <c r="F195" s="15">
        <v>1718</v>
      </c>
    </row>
    <row r="196" spans="1:6" x14ac:dyDescent="0.2">
      <c r="A196" s="1" t="s">
        <v>196</v>
      </c>
      <c r="B196" s="15">
        <v>8474</v>
      </c>
      <c r="C196" s="15">
        <v>176</v>
      </c>
      <c r="D196" s="15">
        <v>5070</v>
      </c>
      <c r="E196" s="15">
        <v>1457</v>
      </c>
      <c r="F196" s="15">
        <v>1771</v>
      </c>
    </row>
    <row r="197" spans="1:6" x14ac:dyDescent="0.2">
      <c r="A197" s="1" t="s">
        <v>197</v>
      </c>
      <c r="B197" s="15">
        <v>8292</v>
      </c>
      <c r="C197" s="15">
        <v>216</v>
      </c>
      <c r="D197" s="15">
        <v>5074</v>
      </c>
      <c r="E197" s="15">
        <v>1217</v>
      </c>
      <c r="F197" s="15">
        <v>1785</v>
      </c>
    </row>
    <row r="198" spans="1:6" x14ac:dyDescent="0.2">
      <c r="A198" s="1" t="s">
        <v>198</v>
      </c>
      <c r="B198" s="15">
        <v>8728</v>
      </c>
      <c r="C198" s="15">
        <v>195</v>
      </c>
      <c r="D198" s="15">
        <v>5388</v>
      </c>
      <c r="E198" s="15">
        <v>1352</v>
      </c>
      <c r="F198" s="15">
        <v>1793</v>
      </c>
    </row>
    <row r="199" spans="1:6" x14ac:dyDescent="0.2">
      <c r="A199" s="1" t="s">
        <v>199</v>
      </c>
      <c r="B199" s="15">
        <v>9099</v>
      </c>
      <c r="C199" s="15">
        <v>184</v>
      </c>
      <c r="D199" s="15">
        <v>5238</v>
      </c>
      <c r="E199" s="15">
        <v>1787</v>
      </c>
      <c r="F199" s="15">
        <v>1891</v>
      </c>
    </row>
    <row r="200" spans="1:6" x14ac:dyDescent="0.2">
      <c r="A200" s="1" t="s">
        <v>200</v>
      </c>
      <c r="B200" s="15">
        <v>9288</v>
      </c>
      <c r="C200" s="15">
        <v>202</v>
      </c>
      <c r="D200" s="15">
        <v>5163</v>
      </c>
      <c r="E200" s="15">
        <v>1935</v>
      </c>
      <c r="F200" s="15">
        <v>1989</v>
      </c>
    </row>
    <row r="201" spans="1:6" x14ac:dyDescent="0.2">
      <c r="A201" s="1" t="s">
        <v>201</v>
      </c>
      <c r="B201" s="15">
        <v>9418</v>
      </c>
      <c r="C201" s="15">
        <v>197</v>
      </c>
      <c r="D201" s="15">
        <v>5236</v>
      </c>
      <c r="E201" s="15">
        <v>1948</v>
      </c>
      <c r="F201" s="15">
        <v>2037</v>
      </c>
    </row>
    <row r="202" spans="1:6" x14ac:dyDescent="0.2">
      <c r="A202" s="1" t="s">
        <v>202</v>
      </c>
      <c r="B202" s="15">
        <v>8873</v>
      </c>
      <c r="C202" s="15">
        <v>178</v>
      </c>
      <c r="D202" s="15">
        <v>5034</v>
      </c>
      <c r="E202" s="15">
        <v>1783</v>
      </c>
      <c r="F202" s="15">
        <v>1879</v>
      </c>
    </row>
    <row r="203" spans="1:6" x14ac:dyDescent="0.2">
      <c r="A203" s="1" t="s">
        <v>203</v>
      </c>
      <c r="B203" s="15">
        <v>8855</v>
      </c>
      <c r="C203" s="15">
        <v>203</v>
      </c>
      <c r="D203" s="15">
        <v>5120</v>
      </c>
      <c r="E203" s="15">
        <v>1661</v>
      </c>
      <c r="F203" s="15">
        <v>1871</v>
      </c>
    </row>
    <row r="204" spans="1:6" x14ac:dyDescent="0.2">
      <c r="A204" s="1" t="s">
        <v>204</v>
      </c>
      <c r="B204" s="15">
        <v>8997</v>
      </c>
      <c r="C204" s="15">
        <v>192</v>
      </c>
      <c r="D204" s="15">
        <v>5168</v>
      </c>
      <c r="E204" s="15">
        <v>1445</v>
      </c>
      <c r="F204" s="15">
        <v>1801</v>
      </c>
    </row>
    <row r="205" spans="1:6" x14ac:dyDescent="0.2">
      <c r="A205" s="1" t="s">
        <v>205</v>
      </c>
      <c r="B205" s="15">
        <v>8475</v>
      </c>
      <c r="C205" s="15">
        <v>200</v>
      </c>
      <c r="D205" s="15">
        <v>4868</v>
      </c>
      <c r="E205" s="15">
        <v>1283</v>
      </c>
      <c r="F205" s="15">
        <v>1762</v>
      </c>
    </row>
    <row r="206" spans="1:6" x14ac:dyDescent="0.2">
      <c r="A206" s="1" t="s">
        <v>206</v>
      </c>
      <c r="B206" s="15">
        <v>8135</v>
      </c>
      <c r="C206" s="15">
        <v>189</v>
      </c>
      <c r="D206" s="15">
        <v>4634</v>
      </c>
      <c r="E206" s="15">
        <v>1191</v>
      </c>
      <c r="F206" s="15">
        <v>1772</v>
      </c>
    </row>
    <row r="207" spans="1:6" x14ac:dyDescent="0.2">
      <c r="A207" s="1" t="s">
        <v>207</v>
      </c>
      <c r="B207" s="15">
        <v>8916</v>
      </c>
      <c r="C207" s="15">
        <v>170</v>
      </c>
      <c r="D207" s="15">
        <v>5173</v>
      </c>
      <c r="E207" s="15">
        <v>1223</v>
      </c>
      <c r="F207" s="15">
        <v>1952</v>
      </c>
    </row>
    <row r="208" spans="1:6" x14ac:dyDescent="0.2">
      <c r="A208" s="1" t="s">
        <v>208</v>
      </c>
      <c r="B208" s="15">
        <v>8014</v>
      </c>
      <c r="C208" s="15">
        <v>168</v>
      </c>
      <c r="D208" s="15">
        <v>4728</v>
      </c>
      <c r="E208" s="15">
        <v>926</v>
      </c>
      <c r="F208" s="15">
        <v>1835</v>
      </c>
    </row>
    <row r="209" spans="1:6" x14ac:dyDescent="0.2">
      <c r="A209" s="1" t="s">
        <v>209</v>
      </c>
      <c r="B209" s="15">
        <v>8227</v>
      </c>
      <c r="C209" s="15">
        <v>173</v>
      </c>
      <c r="D209" s="15">
        <v>4801</v>
      </c>
      <c r="E209" s="15">
        <v>1136</v>
      </c>
      <c r="F209" s="15">
        <v>1780</v>
      </c>
    </row>
    <row r="210" spans="1:6" x14ac:dyDescent="0.2">
      <c r="A210" s="1" t="s">
        <v>210</v>
      </c>
      <c r="B210" s="15">
        <v>8634</v>
      </c>
      <c r="C210" s="15">
        <v>159</v>
      </c>
      <c r="D210" s="15">
        <v>4999</v>
      </c>
      <c r="E210" s="15">
        <v>1335</v>
      </c>
      <c r="F210" s="15">
        <v>1778</v>
      </c>
    </row>
    <row r="211" spans="1:6" x14ac:dyDescent="0.2">
      <c r="A211" s="1" t="s">
        <v>211</v>
      </c>
      <c r="B211" s="15">
        <v>8766</v>
      </c>
      <c r="C211" s="15">
        <v>134</v>
      </c>
      <c r="D211" s="15">
        <v>4797</v>
      </c>
      <c r="E211" s="15">
        <v>1635</v>
      </c>
      <c r="F211" s="15">
        <v>1845</v>
      </c>
    </row>
    <row r="212" spans="1:6" x14ac:dyDescent="0.2">
      <c r="A212" s="1" t="s">
        <v>212</v>
      </c>
      <c r="B212" s="15">
        <v>9136</v>
      </c>
      <c r="C212" s="15">
        <v>116</v>
      </c>
      <c r="D212" s="15">
        <v>5039</v>
      </c>
      <c r="E212" s="15">
        <v>1691</v>
      </c>
      <c r="F212" s="15">
        <v>1941</v>
      </c>
    </row>
    <row r="213" spans="1:6" x14ac:dyDescent="0.2">
      <c r="A213" s="1" t="s">
        <v>213</v>
      </c>
      <c r="B213" s="15">
        <v>9204</v>
      </c>
      <c r="C213" s="15">
        <v>139</v>
      </c>
      <c r="D213" s="15">
        <v>4860</v>
      </c>
      <c r="E213" s="15">
        <v>1798</v>
      </c>
      <c r="F213" s="15">
        <v>1967</v>
      </c>
    </row>
    <row r="214" spans="1:6" x14ac:dyDescent="0.2">
      <c r="A214" s="1" t="s">
        <v>214</v>
      </c>
      <c r="B214" s="15">
        <v>8338</v>
      </c>
      <c r="C214" s="15">
        <v>126</v>
      </c>
      <c r="D214" s="15">
        <v>4500</v>
      </c>
      <c r="E214" s="15">
        <v>1554</v>
      </c>
      <c r="F214" s="15">
        <v>1731</v>
      </c>
    </row>
    <row r="215" spans="1:6" x14ac:dyDescent="0.2">
      <c r="A215" s="1" t="s">
        <v>215</v>
      </c>
      <c r="B215" s="15">
        <v>8549</v>
      </c>
      <c r="C215" s="15">
        <v>128</v>
      </c>
      <c r="D215" s="15">
        <v>4863</v>
      </c>
      <c r="E215" s="15">
        <v>1397</v>
      </c>
      <c r="F215" s="15">
        <v>1742</v>
      </c>
    </row>
    <row r="216" spans="1:6" x14ac:dyDescent="0.2">
      <c r="A216" s="1" t="s">
        <v>216</v>
      </c>
      <c r="B216" s="15">
        <v>7985</v>
      </c>
      <c r="C216" s="15">
        <v>114</v>
      </c>
      <c r="D216" s="15">
        <v>4675</v>
      </c>
      <c r="E216" s="15">
        <v>1186</v>
      </c>
      <c r="F216" s="15">
        <v>1603</v>
      </c>
    </row>
    <row r="217" spans="1:6" x14ac:dyDescent="0.2">
      <c r="A217" s="1" t="s">
        <v>217</v>
      </c>
      <c r="B217" s="15">
        <v>7577</v>
      </c>
      <c r="C217" s="15">
        <v>100</v>
      </c>
      <c r="D217" s="15">
        <v>4407</v>
      </c>
      <c r="E217" s="15">
        <v>1057</v>
      </c>
      <c r="F217" s="15">
        <v>1634</v>
      </c>
    </row>
    <row r="218" spans="1:6" x14ac:dyDescent="0.2">
      <c r="A218" s="1" t="s">
        <v>218</v>
      </c>
      <c r="B218" s="15">
        <v>7711</v>
      </c>
      <c r="C218" s="15">
        <v>103</v>
      </c>
      <c r="D218" s="15">
        <v>4532</v>
      </c>
      <c r="E218" s="15">
        <v>1005</v>
      </c>
      <c r="F218" s="15">
        <v>1713</v>
      </c>
    </row>
    <row r="219" spans="1:6" x14ac:dyDescent="0.2">
      <c r="A219" s="1" t="s">
        <v>219</v>
      </c>
      <c r="B219" s="15">
        <v>8275</v>
      </c>
      <c r="C219" s="15">
        <v>101</v>
      </c>
      <c r="D219" s="15">
        <v>4858</v>
      </c>
      <c r="E219" s="15">
        <v>1057</v>
      </c>
      <c r="F219" s="15">
        <v>1882</v>
      </c>
    </row>
    <row r="220" spans="1:6" x14ac:dyDescent="0.2">
      <c r="A220" s="1" t="s">
        <v>220</v>
      </c>
      <c r="B220" s="15">
        <v>7484</v>
      </c>
      <c r="C220" s="15">
        <v>104</v>
      </c>
      <c r="D220" s="15">
        <v>4410</v>
      </c>
      <c r="E220" s="15">
        <v>883</v>
      </c>
      <c r="F220" s="15">
        <v>1778</v>
      </c>
    </row>
    <row r="221" spans="1:6" x14ac:dyDescent="0.2">
      <c r="A221" s="1" t="s">
        <v>221</v>
      </c>
      <c r="B221" s="15">
        <v>7794</v>
      </c>
      <c r="C221" s="15">
        <v>133</v>
      </c>
      <c r="D221" s="15">
        <v>4540</v>
      </c>
      <c r="E221" s="15">
        <v>1060</v>
      </c>
      <c r="F221" s="15">
        <v>1706</v>
      </c>
    </row>
    <row r="222" spans="1:6" x14ac:dyDescent="0.2">
      <c r="A222" s="1" t="s">
        <v>222</v>
      </c>
      <c r="B222" s="15">
        <v>8030</v>
      </c>
      <c r="C222" s="15">
        <v>146</v>
      </c>
      <c r="D222" s="15">
        <v>4635</v>
      </c>
      <c r="E222" s="15">
        <v>1169</v>
      </c>
      <c r="F222" s="15">
        <v>1690</v>
      </c>
    </row>
    <row r="223" spans="1:6" x14ac:dyDescent="0.2">
      <c r="A223" s="1" t="s">
        <v>223</v>
      </c>
      <c r="B223" s="15">
        <v>8025</v>
      </c>
      <c r="C223" s="15">
        <v>144</v>
      </c>
      <c r="D223" s="15">
        <v>4458</v>
      </c>
      <c r="E223" s="15">
        <v>1337</v>
      </c>
      <c r="F223" s="15">
        <v>1653</v>
      </c>
    </row>
    <row r="224" spans="1:6" x14ac:dyDescent="0.2">
      <c r="A224" s="1" t="s">
        <v>224</v>
      </c>
      <c r="B224" s="15">
        <v>8806</v>
      </c>
      <c r="C224" s="15">
        <v>116</v>
      </c>
      <c r="D224" s="15">
        <v>4649</v>
      </c>
      <c r="E224" s="15">
        <v>1681</v>
      </c>
      <c r="F224" s="15">
        <v>1910</v>
      </c>
    </row>
    <row r="225" spans="1:6" x14ac:dyDescent="0.2">
      <c r="A225" s="1" t="s">
        <v>225</v>
      </c>
      <c r="B225" s="15">
        <v>8765</v>
      </c>
      <c r="C225" s="15">
        <v>143</v>
      </c>
      <c r="D225" s="15">
        <v>4379</v>
      </c>
      <c r="E225" s="15">
        <v>1872</v>
      </c>
      <c r="F225" s="15">
        <v>1932</v>
      </c>
    </row>
    <row r="226" spans="1:6" x14ac:dyDescent="0.2">
      <c r="A226" s="1" t="s">
        <v>226</v>
      </c>
      <c r="B226" s="15">
        <v>8400</v>
      </c>
      <c r="C226" s="15">
        <v>125</v>
      </c>
      <c r="D226" s="15">
        <v>4343</v>
      </c>
      <c r="E226" s="15">
        <v>1724</v>
      </c>
      <c r="F226" s="15">
        <v>1780</v>
      </c>
    </row>
    <row r="227" spans="1:6" x14ac:dyDescent="0.2">
      <c r="A227" s="1" t="s">
        <v>227</v>
      </c>
      <c r="B227" s="15">
        <v>9108</v>
      </c>
      <c r="C227" s="15">
        <v>144</v>
      </c>
      <c r="D227" s="15">
        <v>5015</v>
      </c>
      <c r="E227" s="15">
        <v>1672</v>
      </c>
      <c r="F227" s="15">
        <v>1859</v>
      </c>
    </row>
    <row r="229" spans="1:6" x14ac:dyDescent="0.2">
      <c r="A229" s="16" t="s">
        <v>228</v>
      </c>
      <c r="B229" s="10"/>
      <c r="C229" s="10"/>
      <c r="D229" s="10"/>
      <c r="E229" s="10"/>
      <c r="F229" s="10"/>
    </row>
    <row r="230" spans="1:6" x14ac:dyDescent="0.2">
      <c r="A230" s="16" t="s">
        <v>229</v>
      </c>
      <c r="B230" s="10"/>
      <c r="C230" s="10"/>
      <c r="D230" s="10"/>
      <c r="E230" s="10"/>
      <c r="F230" s="10"/>
    </row>
    <row r="232" spans="1:6" x14ac:dyDescent="0.2">
      <c r="A232" s="16" t="s">
        <v>230</v>
      </c>
      <c r="B232" s="10"/>
      <c r="C232" s="10"/>
      <c r="D232" s="10"/>
      <c r="E232" s="10"/>
      <c r="F232" s="10"/>
    </row>
    <row r="234" spans="1:6" x14ac:dyDescent="0.2">
      <c r="A234" s="16" t="s">
        <v>231</v>
      </c>
      <c r="B234" s="10"/>
      <c r="C234" s="10"/>
      <c r="D234" s="10"/>
      <c r="E234" s="10"/>
      <c r="F234" s="10"/>
    </row>
    <row r="237" spans="1:6" x14ac:dyDescent="0.2">
      <c r="A237" s="16" t="s">
        <v>232</v>
      </c>
      <c r="B237" s="10"/>
      <c r="C237" s="10"/>
      <c r="D237" s="10"/>
      <c r="E237" s="10"/>
      <c r="F237" s="10"/>
    </row>
  </sheetData>
  <mergeCells count="1109">
    <mergeCell ref="A230:F230"/>
    <mergeCell ref="A232:F232"/>
    <mergeCell ref="A234:F234"/>
    <mergeCell ref="A237:F237"/>
    <mergeCell ref="B227"/>
    <mergeCell ref="C227"/>
    <mergeCell ref="D227"/>
    <mergeCell ref="E227"/>
    <mergeCell ref="F227"/>
    <mergeCell ref="A229:F229"/>
    <mergeCell ref="B225"/>
    <mergeCell ref="C225"/>
    <mergeCell ref="D225"/>
    <mergeCell ref="E225"/>
    <mergeCell ref="F225"/>
    <mergeCell ref="B226"/>
    <mergeCell ref="C226"/>
    <mergeCell ref="D226"/>
    <mergeCell ref="E226"/>
    <mergeCell ref="F226"/>
    <mergeCell ref="B223"/>
    <mergeCell ref="C223"/>
    <mergeCell ref="D223"/>
    <mergeCell ref="E223"/>
    <mergeCell ref="F223"/>
    <mergeCell ref="B224"/>
    <mergeCell ref="C224"/>
    <mergeCell ref="D224"/>
    <mergeCell ref="E224"/>
    <mergeCell ref="F224"/>
    <mergeCell ref="B221"/>
    <mergeCell ref="C221"/>
    <mergeCell ref="D221"/>
    <mergeCell ref="E221"/>
    <mergeCell ref="F221"/>
    <mergeCell ref="B222"/>
    <mergeCell ref="C222"/>
    <mergeCell ref="D222"/>
    <mergeCell ref="E222"/>
    <mergeCell ref="F222"/>
    <mergeCell ref="B219"/>
    <mergeCell ref="C219"/>
    <mergeCell ref="D219"/>
    <mergeCell ref="E219"/>
    <mergeCell ref="F219"/>
    <mergeCell ref="B220"/>
    <mergeCell ref="C220"/>
    <mergeCell ref="D220"/>
    <mergeCell ref="E220"/>
    <mergeCell ref="F220"/>
    <mergeCell ref="B217"/>
    <mergeCell ref="C217"/>
    <mergeCell ref="D217"/>
    <mergeCell ref="E217"/>
    <mergeCell ref="F217"/>
    <mergeCell ref="B218"/>
    <mergeCell ref="C218"/>
    <mergeCell ref="D218"/>
    <mergeCell ref="E218"/>
    <mergeCell ref="F218"/>
    <mergeCell ref="B215"/>
    <mergeCell ref="C215"/>
    <mergeCell ref="D215"/>
    <mergeCell ref="E215"/>
    <mergeCell ref="F215"/>
    <mergeCell ref="B216"/>
    <mergeCell ref="C216"/>
    <mergeCell ref="D216"/>
    <mergeCell ref="E216"/>
    <mergeCell ref="F216"/>
    <mergeCell ref="B213"/>
    <mergeCell ref="C213"/>
    <mergeCell ref="D213"/>
    <mergeCell ref="E213"/>
    <mergeCell ref="F213"/>
    <mergeCell ref="B214"/>
    <mergeCell ref="C214"/>
    <mergeCell ref="D214"/>
    <mergeCell ref="E214"/>
    <mergeCell ref="F214"/>
    <mergeCell ref="B211"/>
    <mergeCell ref="C211"/>
    <mergeCell ref="D211"/>
    <mergeCell ref="E211"/>
    <mergeCell ref="F211"/>
    <mergeCell ref="B212"/>
    <mergeCell ref="C212"/>
    <mergeCell ref="D212"/>
    <mergeCell ref="E212"/>
    <mergeCell ref="F212"/>
    <mergeCell ref="B209"/>
    <mergeCell ref="C209"/>
    <mergeCell ref="D209"/>
    <mergeCell ref="E209"/>
    <mergeCell ref="F209"/>
    <mergeCell ref="B210"/>
    <mergeCell ref="C210"/>
    <mergeCell ref="D210"/>
    <mergeCell ref="E210"/>
    <mergeCell ref="F210"/>
    <mergeCell ref="B207"/>
    <mergeCell ref="C207"/>
    <mergeCell ref="D207"/>
    <mergeCell ref="E207"/>
    <mergeCell ref="F207"/>
    <mergeCell ref="B208"/>
    <mergeCell ref="C208"/>
    <mergeCell ref="D208"/>
    <mergeCell ref="E208"/>
    <mergeCell ref="F208"/>
    <mergeCell ref="B205"/>
    <mergeCell ref="C205"/>
    <mergeCell ref="D205"/>
    <mergeCell ref="E205"/>
    <mergeCell ref="F205"/>
    <mergeCell ref="B206"/>
    <mergeCell ref="C206"/>
    <mergeCell ref="D206"/>
    <mergeCell ref="E206"/>
    <mergeCell ref="F206"/>
    <mergeCell ref="B203"/>
    <mergeCell ref="C203"/>
    <mergeCell ref="D203"/>
    <mergeCell ref="E203"/>
    <mergeCell ref="F203"/>
    <mergeCell ref="B204"/>
    <mergeCell ref="C204"/>
    <mergeCell ref="D204"/>
    <mergeCell ref="E204"/>
    <mergeCell ref="F204"/>
    <mergeCell ref="B201"/>
    <mergeCell ref="C201"/>
    <mergeCell ref="D201"/>
    <mergeCell ref="E201"/>
    <mergeCell ref="F201"/>
    <mergeCell ref="B202"/>
    <mergeCell ref="C202"/>
    <mergeCell ref="D202"/>
    <mergeCell ref="E202"/>
    <mergeCell ref="F202"/>
    <mergeCell ref="B199"/>
    <mergeCell ref="C199"/>
    <mergeCell ref="D199"/>
    <mergeCell ref="E199"/>
    <mergeCell ref="F199"/>
    <mergeCell ref="B200"/>
    <mergeCell ref="C200"/>
    <mergeCell ref="D200"/>
    <mergeCell ref="E200"/>
    <mergeCell ref="F200"/>
    <mergeCell ref="B197"/>
    <mergeCell ref="C197"/>
    <mergeCell ref="D197"/>
    <mergeCell ref="E197"/>
    <mergeCell ref="F197"/>
    <mergeCell ref="B198"/>
    <mergeCell ref="C198"/>
    <mergeCell ref="D198"/>
    <mergeCell ref="E198"/>
    <mergeCell ref="F198"/>
    <mergeCell ref="B195"/>
    <mergeCell ref="C195"/>
    <mergeCell ref="D195"/>
    <mergeCell ref="E195"/>
    <mergeCell ref="F195"/>
    <mergeCell ref="B196"/>
    <mergeCell ref="C196"/>
    <mergeCell ref="D196"/>
    <mergeCell ref="E196"/>
    <mergeCell ref="F196"/>
    <mergeCell ref="B193"/>
    <mergeCell ref="C193"/>
    <mergeCell ref="D193"/>
    <mergeCell ref="E193"/>
    <mergeCell ref="F193"/>
    <mergeCell ref="B194"/>
    <mergeCell ref="C194"/>
    <mergeCell ref="D194"/>
    <mergeCell ref="E194"/>
    <mergeCell ref="F194"/>
    <mergeCell ref="B191"/>
    <mergeCell ref="C191"/>
    <mergeCell ref="D191"/>
    <mergeCell ref="E191"/>
    <mergeCell ref="F191"/>
    <mergeCell ref="B192"/>
    <mergeCell ref="C192"/>
    <mergeCell ref="D192"/>
    <mergeCell ref="E192"/>
    <mergeCell ref="F192"/>
    <mergeCell ref="B189"/>
    <mergeCell ref="C189"/>
    <mergeCell ref="D189"/>
    <mergeCell ref="E189"/>
    <mergeCell ref="F189"/>
    <mergeCell ref="B190"/>
    <mergeCell ref="C190"/>
    <mergeCell ref="D190"/>
    <mergeCell ref="E190"/>
    <mergeCell ref="F190"/>
    <mergeCell ref="B187"/>
    <mergeCell ref="C187"/>
    <mergeCell ref="D187"/>
    <mergeCell ref="E187"/>
    <mergeCell ref="F187"/>
    <mergeCell ref="B188"/>
    <mergeCell ref="C188"/>
    <mergeCell ref="D188"/>
    <mergeCell ref="E188"/>
    <mergeCell ref="F188"/>
    <mergeCell ref="B185"/>
    <mergeCell ref="C185"/>
    <mergeCell ref="D185"/>
    <mergeCell ref="E185"/>
    <mergeCell ref="F185"/>
    <mergeCell ref="B186"/>
    <mergeCell ref="C186"/>
    <mergeCell ref="D186"/>
    <mergeCell ref="E186"/>
    <mergeCell ref="F186"/>
    <mergeCell ref="B183"/>
    <mergeCell ref="C183"/>
    <mergeCell ref="D183"/>
    <mergeCell ref="E183"/>
    <mergeCell ref="F183"/>
    <mergeCell ref="B184"/>
    <mergeCell ref="C184"/>
    <mergeCell ref="D184"/>
    <mergeCell ref="E184"/>
    <mergeCell ref="F184"/>
    <mergeCell ref="B181"/>
    <mergeCell ref="C181"/>
    <mergeCell ref="D181"/>
    <mergeCell ref="E181"/>
    <mergeCell ref="F181"/>
    <mergeCell ref="B182"/>
    <mergeCell ref="C182"/>
    <mergeCell ref="D182"/>
    <mergeCell ref="E182"/>
    <mergeCell ref="F182"/>
    <mergeCell ref="B179"/>
    <mergeCell ref="C179"/>
    <mergeCell ref="D179"/>
    <mergeCell ref="E179"/>
    <mergeCell ref="F179"/>
    <mergeCell ref="B180"/>
    <mergeCell ref="C180"/>
    <mergeCell ref="D180"/>
    <mergeCell ref="E180"/>
    <mergeCell ref="F180"/>
    <mergeCell ref="B177"/>
    <mergeCell ref="C177"/>
    <mergeCell ref="D177"/>
    <mergeCell ref="E177"/>
    <mergeCell ref="F177"/>
    <mergeCell ref="B178"/>
    <mergeCell ref="C178"/>
    <mergeCell ref="D178"/>
    <mergeCell ref="E178"/>
    <mergeCell ref="F178"/>
    <mergeCell ref="B175"/>
    <mergeCell ref="C175"/>
    <mergeCell ref="D175"/>
    <mergeCell ref="E175"/>
    <mergeCell ref="F175"/>
    <mergeCell ref="B176"/>
    <mergeCell ref="C176"/>
    <mergeCell ref="D176"/>
    <mergeCell ref="E176"/>
    <mergeCell ref="F176"/>
    <mergeCell ref="B173"/>
    <mergeCell ref="C173"/>
    <mergeCell ref="D173"/>
    <mergeCell ref="E173"/>
    <mergeCell ref="F173"/>
    <mergeCell ref="B174"/>
    <mergeCell ref="C174"/>
    <mergeCell ref="D174"/>
    <mergeCell ref="E174"/>
    <mergeCell ref="F174"/>
    <mergeCell ref="B171"/>
    <mergeCell ref="C171"/>
    <mergeCell ref="D171"/>
    <mergeCell ref="E171"/>
    <mergeCell ref="F171"/>
    <mergeCell ref="B172"/>
    <mergeCell ref="C172"/>
    <mergeCell ref="D172"/>
    <mergeCell ref="E172"/>
    <mergeCell ref="F172"/>
    <mergeCell ref="B169"/>
    <mergeCell ref="C169"/>
    <mergeCell ref="D169"/>
    <mergeCell ref="E169"/>
    <mergeCell ref="F169"/>
    <mergeCell ref="B170"/>
    <mergeCell ref="C170"/>
    <mergeCell ref="D170"/>
    <mergeCell ref="E170"/>
    <mergeCell ref="F170"/>
    <mergeCell ref="B167"/>
    <mergeCell ref="C167"/>
    <mergeCell ref="D167"/>
    <mergeCell ref="E167"/>
    <mergeCell ref="F167"/>
    <mergeCell ref="B168"/>
    <mergeCell ref="C168"/>
    <mergeCell ref="D168"/>
    <mergeCell ref="E168"/>
    <mergeCell ref="F168"/>
    <mergeCell ref="B165"/>
    <mergeCell ref="C165"/>
    <mergeCell ref="D165"/>
    <mergeCell ref="E165"/>
    <mergeCell ref="F165"/>
    <mergeCell ref="B166"/>
    <mergeCell ref="C166"/>
    <mergeCell ref="D166"/>
    <mergeCell ref="E166"/>
    <mergeCell ref="F166"/>
    <mergeCell ref="B163"/>
    <mergeCell ref="C163"/>
    <mergeCell ref="D163"/>
    <mergeCell ref="E163"/>
    <mergeCell ref="F163"/>
    <mergeCell ref="B164"/>
    <mergeCell ref="C164"/>
    <mergeCell ref="D164"/>
    <mergeCell ref="E164"/>
    <mergeCell ref="F164"/>
    <mergeCell ref="B161"/>
    <mergeCell ref="C161"/>
    <mergeCell ref="D161"/>
    <mergeCell ref="E161"/>
    <mergeCell ref="F161"/>
    <mergeCell ref="B162"/>
    <mergeCell ref="C162"/>
    <mergeCell ref="D162"/>
    <mergeCell ref="E162"/>
    <mergeCell ref="F162"/>
    <mergeCell ref="B159"/>
    <mergeCell ref="C159"/>
    <mergeCell ref="D159"/>
    <mergeCell ref="E159"/>
    <mergeCell ref="F159"/>
    <mergeCell ref="B160"/>
    <mergeCell ref="C160"/>
    <mergeCell ref="D160"/>
    <mergeCell ref="E160"/>
    <mergeCell ref="F160"/>
    <mergeCell ref="B157"/>
    <mergeCell ref="C157"/>
    <mergeCell ref="D157"/>
    <mergeCell ref="E157"/>
    <mergeCell ref="F157"/>
    <mergeCell ref="B158"/>
    <mergeCell ref="C158"/>
    <mergeCell ref="D158"/>
    <mergeCell ref="E158"/>
    <mergeCell ref="F158"/>
    <mergeCell ref="B155"/>
    <mergeCell ref="C155"/>
    <mergeCell ref="D155"/>
    <mergeCell ref="E155"/>
    <mergeCell ref="F155"/>
    <mergeCell ref="B156"/>
    <mergeCell ref="C156"/>
    <mergeCell ref="D156"/>
    <mergeCell ref="E156"/>
    <mergeCell ref="F156"/>
    <mergeCell ref="B153"/>
    <mergeCell ref="C153"/>
    <mergeCell ref="D153"/>
    <mergeCell ref="E153"/>
    <mergeCell ref="F153"/>
    <mergeCell ref="B154"/>
    <mergeCell ref="C154"/>
    <mergeCell ref="D154"/>
    <mergeCell ref="E154"/>
    <mergeCell ref="F154"/>
    <mergeCell ref="B151"/>
    <mergeCell ref="C151"/>
    <mergeCell ref="D151"/>
    <mergeCell ref="E151"/>
    <mergeCell ref="F151"/>
    <mergeCell ref="B152"/>
    <mergeCell ref="C152"/>
    <mergeCell ref="D152"/>
    <mergeCell ref="E152"/>
    <mergeCell ref="F152"/>
    <mergeCell ref="B149"/>
    <mergeCell ref="C149"/>
    <mergeCell ref="D149"/>
    <mergeCell ref="E149"/>
    <mergeCell ref="F149"/>
    <mergeCell ref="B150"/>
    <mergeCell ref="C150"/>
    <mergeCell ref="D150"/>
    <mergeCell ref="E150"/>
    <mergeCell ref="F150"/>
    <mergeCell ref="B147"/>
    <mergeCell ref="C147"/>
    <mergeCell ref="D147"/>
    <mergeCell ref="E147"/>
    <mergeCell ref="F147"/>
    <mergeCell ref="B148"/>
    <mergeCell ref="C148"/>
    <mergeCell ref="D148"/>
    <mergeCell ref="E148"/>
    <mergeCell ref="F148"/>
    <mergeCell ref="B145"/>
    <mergeCell ref="C145"/>
    <mergeCell ref="D145"/>
    <mergeCell ref="E145"/>
    <mergeCell ref="F145"/>
    <mergeCell ref="B146"/>
    <mergeCell ref="C146"/>
    <mergeCell ref="D146"/>
    <mergeCell ref="E146"/>
    <mergeCell ref="F146"/>
    <mergeCell ref="B143"/>
    <mergeCell ref="C143"/>
    <mergeCell ref="D143"/>
    <mergeCell ref="E143"/>
    <mergeCell ref="F143"/>
    <mergeCell ref="B144"/>
    <mergeCell ref="C144"/>
    <mergeCell ref="D144"/>
    <mergeCell ref="E144"/>
    <mergeCell ref="F144"/>
    <mergeCell ref="B141"/>
    <mergeCell ref="C141"/>
    <mergeCell ref="D141"/>
    <mergeCell ref="E141"/>
    <mergeCell ref="F141"/>
    <mergeCell ref="B142"/>
    <mergeCell ref="C142"/>
    <mergeCell ref="D142"/>
    <mergeCell ref="E142"/>
    <mergeCell ref="F142"/>
    <mergeCell ref="B139"/>
    <mergeCell ref="C139"/>
    <mergeCell ref="D139"/>
    <mergeCell ref="E139"/>
    <mergeCell ref="F139"/>
    <mergeCell ref="B140"/>
    <mergeCell ref="C140"/>
    <mergeCell ref="D140"/>
    <mergeCell ref="E140"/>
    <mergeCell ref="F140"/>
    <mergeCell ref="B137"/>
    <mergeCell ref="C137"/>
    <mergeCell ref="D137"/>
    <mergeCell ref="E137"/>
    <mergeCell ref="F137"/>
    <mergeCell ref="B138"/>
    <mergeCell ref="C138"/>
    <mergeCell ref="D138"/>
    <mergeCell ref="E138"/>
    <mergeCell ref="F138"/>
    <mergeCell ref="B135"/>
    <mergeCell ref="C135"/>
    <mergeCell ref="D135"/>
    <mergeCell ref="E135"/>
    <mergeCell ref="F135"/>
    <mergeCell ref="B136"/>
    <mergeCell ref="C136"/>
    <mergeCell ref="D136"/>
    <mergeCell ref="E136"/>
    <mergeCell ref="F136"/>
    <mergeCell ref="B133"/>
    <mergeCell ref="C133"/>
    <mergeCell ref="D133"/>
    <mergeCell ref="E133"/>
    <mergeCell ref="F133"/>
    <mergeCell ref="B134"/>
    <mergeCell ref="C134"/>
    <mergeCell ref="D134"/>
    <mergeCell ref="E134"/>
    <mergeCell ref="F134"/>
    <mergeCell ref="B131"/>
    <mergeCell ref="C131"/>
    <mergeCell ref="D131"/>
    <mergeCell ref="E131"/>
    <mergeCell ref="F131"/>
    <mergeCell ref="B132"/>
    <mergeCell ref="C132"/>
    <mergeCell ref="D132"/>
    <mergeCell ref="E132"/>
    <mergeCell ref="F132"/>
    <mergeCell ref="B129"/>
    <mergeCell ref="C129"/>
    <mergeCell ref="D129"/>
    <mergeCell ref="E129"/>
    <mergeCell ref="F129"/>
    <mergeCell ref="B130"/>
    <mergeCell ref="C130"/>
    <mergeCell ref="D130"/>
    <mergeCell ref="E130"/>
    <mergeCell ref="F130"/>
    <mergeCell ref="B127"/>
    <mergeCell ref="C127"/>
    <mergeCell ref="D127"/>
    <mergeCell ref="E127"/>
    <mergeCell ref="F127"/>
    <mergeCell ref="B128"/>
    <mergeCell ref="C128"/>
    <mergeCell ref="D128"/>
    <mergeCell ref="E128"/>
    <mergeCell ref="F128"/>
    <mergeCell ref="B125"/>
    <mergeCell ref="C125"/>
    <mergeCell ref="D125"/>
    <mergeCell ref="E125"/>
    <mergeCell ref="F125"/>
    <mergeCell ref="B126"/>
    <mergeCell ref="C126"/>
    <mergeCell ref="D126"/>
    <mergeCell ref="E126"/>
    <mergeCell ref="F126"/>
    <mergeCell ref="B123"/>
    <mergeCell ref="C123"/>
    <mergeCell ref="D123"/>
    <mergeCell ref="E123"/>
    <mergeCell ref="F123"/>
    <mergeCell ref="B124"/>
    <mergeCell ref="C124"/>
    <mergeCell ref="D124"/>
    <mergeCell ref="E124"/>
    <mergeCell ref="F124"/>
    <mergeCell ref="B121"/>
    <mergeCell ref="C121"/>
    <mergeCell ref="D121"/>
    <mergeCell ref="E121"/>
    <mergeCell ref="F121"/>
    <mergeCell ref="B122"/>
    <mergeCell ref="C122"/>
    <mergeCell ref="D122"/>
    <mergeCell ref="E122"/>
    <mergeCell ref="F122"/>
    <mergeCell ref="B119"/>
    <mergeCell ref="C119"/>
    <mergeCell ref="D119"/>
    <mergeCell ref="E119"/>
    <mergeCell ref="F119"/>
    <mergeCell ref="B120"/>
    <mergeCell ref="C120"/>
    <mergeCell ref="D120"/>
    <mergeCell ref="E120"/>
    <mergeCell ref="F120"/>
    <mergeCell ref="B117"/>
    <mergeCell ref="C117"/>
    <mergeCell ref="D117"/>
    <mergeCell ref="E117"/>
    <mergeCell ref="F117"/>
    <mergeCell ref="B118"/>
    <mergeCell ref="C118"/>
    <mergeCell ref="D118"/>
    <mergeCell ref="E118"/>
    <mergeCell ref="F118"/>
    <mergeCell ref="B115"/>
    <mergeCell ref="C115"/>
    <mergeCell ref="D115"/>
    <mergeCell ref="E115"/>
    <mergeCell ref="F115"/>
    <mergeCell ref="B116"/>
    <mergeCell ref="C116"/>
    <mergeCell ref="D116"/>
    <mergeCell ref="E116"/>
    <mergeCell ref="F116"/>
    <mergeCell ref="B113"/>
    <mergeCell ref="C113"/>
    <mergeCell ref="D113"/>
    <mergeCell ref="E113"/>
    <mergeCell ref="F113"/>
    <mergeCell ref="B114"/>
    <mergeCell ref="C114"/>
    <mergeCell ref="D114"/>
    <mergeCell ref="E114"/>
    <mergeCell ref="F114"/>
    <mergeCell ref="B111"/>
    <mergeCell ref="C111"/>
    <mergeCell ref="D111"/>
    <mergeCell ref="E111"/>
    <mergeCell ref="F111"/>
    <mergeCell ref="B112"/>
    <mergeCell ref="C112"/>
    <mergeCell ref="D112"/>
    <mergeCell ref="E112"/>
    <mergeCell ref="F112"/>
    <mergeCell ref="B109"/>
    <mergeCell ref="C109"/>
    <mergeCell ref="D109"/>
    <mergeCell ref="E109"/>
    <mergeCell ref="F109"/>
    <mergeCell ref="B110"/>
    <mergeCell ref="C110"/>
    <mergeCell ref="D110"/>
    <mergeCell ref="E110"/>
    <mergeCell ref="F110"/>
    <mergeCell ref="B107"/>
    <mergeCell ref="C107"/>
    <mergeCell ref="D107"/>
    <mergeCell ref="E107"/>
    <mergeCell ref="F107"/>
    <mergeCell ref="B108"/>
    <mergeCell ref="C108"/>
    <mergeCell ref="D108"/>
    <mergeCell ref="E108"/>
    <mergeCell ref="F108"/>
    <mergeCell ref="B105"/>
    <mergeCell ref="C105"/>
    <mergeCell ref="D105"/>
    <mergeCell ref="E105"/>
    <mergeCell ref="F105"/>
    <mergeCell ref="B106"/>
    <mergeCell ref="C106"/>
    <mergeCell ref="D106"/>
    <mergeCell ref="E106"/>
    <mergeCell ref="F106"/>
    <mergeCell ref="B103"/>
    <mergeCell ref="C103"/>
    <mergeCell ref="D103"/>
    <mergeCell ref="E103"/>
    <mergeCell ref="F103"/>
    <mergeCell ref="B104"/>
    <mergeCell ref="C104"/>
    <mergeCell ref="D104"/>
    <mergeCell ref="E104"/>
    <mergeCell ref="F104"/>
    <mergeCell ref="B101"/>
    <mergeCell ref="C101"/>
    <mergeCell ref="D101"/>
    <mergeCell ref="E101"/>
    <mergeCell ref="F101"/>
    <mergeCell ref="B102"/>
    <mergeCell ref="C102"/>
    <mergeCell ref="D102"/>
    <mergeCell ref="E102"/>
    <mergeCell ref="F102"/>
    <mergeCell ref="B99"/>
    <mergeCell ref="C99"/>
    <mergeCell ref="D99"/>
    <mergeCell ref="E99"/>
    <mergeCell ref="F99"/>
    <mergeCell ref="B100"/>
    <mergeCell ref="C100"/>
    <mergeCell ref="D100"/>
    <mergeCell ref="E100"/>
    <mergeCell ref="F100"/>
    <mergeCell ref="B97"/>
    <mergeCell ref="C97"/>
    <mergeCell ref="D97"/>
    <mergeCell ref="E97"/>
    <mergeCell ref="F97"/>
    <mergeCell ref="B98"/>
    <mergeCell ref="C98"/>
    <mergeCell ref="D98"/>
    <mergeCell ref="E98"/>
    <mergeCell ref="F98"/>
    <mergeCell ref="B95"/>
    <mergeCell ref="C95"/>
    <mergeCell ref="D95"/>
    <mergeCell ref="E95"/>
    <mergeCell ref="F95"/>
    <mergeCell ref="B96"/>
    <mergeCell ref="C96"/>
    <mergeCell ref="D96"/>
    <mergeCell ref="E96"/>
    <mergeCell ref="F96"/>
    <mergeCell ref="B93"/>
    <mergeCell ref="C93"/>
    <mergeCell ref="D93"/>
    <mergeCell ref="E93"/>
    <mergeCell ref="F93"/>
    <mergeCell ref="B94"/>
    <mergeCell ref="C94"/>
    <mergeCell ref="D94"/>
    <mergeCell ref="E94"/>
    <mergeCell ref="F94"/>
    <mergeCell ref="B91"/>
    <mergeCell ref="C91"/>
    <mergeCell ref="D91"/>
    <mergeCell ref="E91"/>
    <mergeCell ref="F91"/>
    <mergeCell ref="B92"/>
    <mergeCell ref="C92"/>
    <mergeCell ref="D92"/>
    <mergeCell ref="E92"/>
    <mergeCell ref="F92"/>
    <mergeCell ref="B89"/>
    <mergeCell ref="C89"/>
    <mergeCell ref="D89"/>
    <mergeCell ref="E89"/>
    <mergeCell ref="F89"/>
    <mergeCell ref="B90"/>
    <mergeCell ref="C90"/>
    <mergeCell ref="D90"/>
    <mergeCell ref="E90"/>
    <mergeCell ref="F90"/>
    <mergeCell ref="B87"/>
    <mergeCell ref="C87"/>
    <mergeCell ref="D87"/>
    <mergeCell ref="E87"/>
    <mergeCell ref="F87"/>
    <mergeCell ref="B88"/>
    <mergeCell ref="C88"/>
    <mergeCell ref="D88"/>
    <mergeCell ref="E88"/>
    <mergeCell ref="F88"/>
    <mergeCell ref="B85"/>
    <mergeCell ref="C85"/>
    <mergeCell ref="D85"/>
    <mergeCell ref="E85"/>
    <mergeCell ref="F85"/>
    <mergeCell ref="B86"/>
    <mergeCell ref="C86"/>
    <mergeCell ref="D86"/>
    <mergeCell ref="E86"/>
    <mergeCell ref="F86"/>
    <mergeCell ref="B83"/>
    <mergeCell ref="C83"/>
    <mergeCell ref="D83"/>
    <mergeCell ref="E83"/>
    <mergeCell ref="F83"/>
    <mergeCell ref="B84"/>
    <mergeCell ref="C84"/>
    <mergeCell ref="D84"/>
    <mergeCell ref="E84"/>
    <mergeCell ref="F84"/>
    <mergeCell ref="B81"/>
    <mergeCell ref="C81"/>
    <mergeCell ref="D81"/>
    <mergeCell ref="E81"/>
    <mergeCell ref="F81"/>
    <mergeCell ref="B82"/>
    <mergeCell ref="C82"/>
    <mergeCell ref="D82"/>
    <mergeCell ref="E82"/>
    <mergeCell ref="F82"/>
    <mergeCell ref="B79"/>
    <mergeCell ref="C79"/>
    <mergeCell ref="D79"/>
    <mergeCell ref="E79"/>
    <mergeCell ref="F79"/>
    <mergeCell ref="B80"/>
    <mergeCell ref="C80"/>
    <mergeCell ref="D80"/>
    <mergeCell ref="E80"/>
    <mergeCell ref="F80"/>
    <mergeCell ref="B77"/>
    <mergeCell ref="C77"/>
    <mergeCell ref="D77"/>
    <mergeCell ref="E77"/>
    <mergeCell ref="F77"/>
    <mergeCell ref="B78"/>
    <mergeCell ref="C78"/>
    <mergeCell ref="D78"/>
    <mergeCell ref="E78"/>
    <mergeCell ref="F78"/>
    <mergeCell ref="B75"/>
    <mergeCell ref="C75"/>
    <mergeCell ref="D75"/>
    <mergeCell ref="E75"/>
    <mergeCell ref="F75"/>
    <mergeCell ref="B76"/>
    <mergeCell ref="C76"/>
    <mergeCell ref="D76"/>
    <mergeCell ref="E76"/>
    <mergeCell ref="F76"/>
    <mergeCell ref="B73"/>
    <mergeCell ref="C73"/>
    <mergeCell ref="D73"/>
    <mergeCell ref="E73"/>
    <mergeCell ref="F73"/>
    <mergeCell ref="B74"/>
    <mergeCell ref="C74"/>
    <mergeCell ref="D74"/>
    <mergeCell ref="E74"/>
    <mergeCell ref="F74"/>
    <mergeCell ref="B71"/>
    <mergeCell ref="C71"/>
    <mergeCell ref="D71"/>
    <mergeCell ref="E71"/>
    <mergeCell ref="F71"/>
    <mergeCell ref="B72"/>
    <mergeCell ref="C72"/>
    <mergeCell ref="D72"/>
    <mergeCell ref="E72"/>
    <mergeCell ref="F72"/>
    <mergeCell ref="B69"/>
    <mergeCell ref="C69"/>
    <mergeCell ref="D69"/>
    <mergeCell ref="E69"/>
    <mergeCell ref="F69"/>
    <mergeCell ref="B70"/>
    <mergeCell ref="C70"/>
    <mergeCell ref="D70"/>
    <mergeCell ref="E70"/>
    <mergeCell ref="F70"/>
    <mergeCell ref="B67"/>
    <mergeCell ref="C67"/>
    <mergeCell ref="D67"/>
    <mergeCell ref="E67"/>
    <mergeCell ref="F67"/>
    <mergeCell ref="B68"/>
    <mergeCell ref="C68"/>
    <mergeCell ref="D68"/>
    <mergeCell ref="E68"/>
    <mergeCell ref="F68"/>
    <mergeCell ref="B65"/>
    <mergeCell ref="C65"/>
    <mergeCell ref="D65"/>
    <mergeCell ref="E65"/>
    <mergeCell ref="F65"/>
    <mergeCell ref="B66"/>
    <mergeCell ref="C66"/>
    <mergeCell ref="D66"/>
    <mergeCell ref="E66"/>
    <mergeCell ref="F66"/>
    <mergeCell ref="B63"/>
    <mergeCell ref="C63"/>
    <mergeCell ref="D63"/>
    <mergeCell ref="E63"/>
    <mergeCell ref="F63"/>
    <mergeCell ref="B64"/>
    <mergeCell ref="C64"/>
    <mergeCell ref="D64"/>
    <mergeCell ref="E64"/>
    <mergeCell ref="F64"/>
    <mergeCell ref="B61"/>
    <mergeCell ref="C61"/>
    <mergeCell ref="D61"/>
    <mergeCell ref="E61"/>
    <mergeCell ref="F61"/>
    <mergeCell ref="B62"/>
    <mergeCell ref="C62"/>
    <mergeCell ref="D62"/>
    <mergeCell ref="E62"/>
    <mergeCell ref="F62"/>
    <mergeCell ref="B59"/>
    <mergeCell ref="C59"/>
    <mergeCell ref="D59"/>
    <mergeCell ref="E59"/>
    <mergeCell ref="F59"/>
    <mergeCell ref="B60"/>
    <mergeCell ref="C60"/>
    <mergeCell ref="D60"/>
    <mergeCell ref="E60"/>
    <mergeCell ref="F60"/>
    <mergeCell ref="B57"/>
    <mergeCell ref="C57"/>
    <mergeCell ref="D57"/>
    <mergeCell ref="E57"/>
    <mergeCell ref="F57"/>
    <mergeCell ref="B58"/>
    <mergeCell ref="C58"/>
    <mergeCell ref="D58"/>
    <mergeCell ref="E58"/>
    <mergeCell ref="F58"/>
    <mergeCell ref="B55"/>
    <mergeCell ref="C55"/>
    <mergeCell ref="D55"/>
    <mergeCell ref="E55"/>
    <mergeCell ref="F55"/>
    <mergeCell ref="B56"/>
    <mergeCell ref="C56"/>
    <mergeCell ref="D56"/>
    <mergeCell ref="E56"/>
    <mergeCell ref="F56"/>
    <mergeCell ref="B53"/>
    <mergeCell ref="C53"/>
    <mergeCell ref="D53"/>
    <mergeCell ref="E53"/>
    <mergeCell ref="F53"/>
    <mergeCell ref="B54"/>
    <mergeCell ref="C54"/>
    <mergeCell ref="D54"/>
    <mergeCell ref="E54"/>
    <mergeCell ref="F54"/>
    <mergeCell ref="B51"/>
    <mergeCell ref="C51"/>
    <mergeCell ref="D51"/>
    <mergeCell ref="E51"/>
    <mergeCell ref="F51"/>
    <mergeCell ref="B52"/>
    <mergeCell ref="C52"/>
    <mergeCell ref="D52"/>
    <mergeCell ref="E52"/>
    <mergeCell ref="F52"/>
    <mergeCell ref="B49"/>
    <mergeCell ref="C49"/>
    <mergeCell ref="D49"/>
    <mergeCell ref="E49"/>
    <mergeCell ref="F49"/>
    <mergeCell ref="B50"/>
    <mergeCell ref="C50"/>
    <mergeCell ref="D50"/>
    <mergeCell ref="E50"/>
    <mergeCell ref="F50"/>
    <mergeCell ref="B47"/>
    <mergeCell ref="C47"/>
    <mergeCell ref="D47"/>
    <mergeCell ref="E47"/>
    <mergeCell ref="F47"/>
    <mergeCell ref="B48"/>
    <mergeCell ref="C48"/>
    <mergeCell ref="D48"/>
    <mergeCell ref="E48"/>
    <mergeCell ref="F48"/>
    <mergeCell ref="B45"/>
    <mergeCell ref="C45"/>
    <mergeCell ref="D45"/>
    <mergeCell ref="E45"/>
    <mergeCell ref="F45"/>
    <mergeCell ref="B46"/>
    <mergeCell ref="C46"/>
    <mergeCell ref="D46"/>
    <mergeCell ref="E46"/>
    <mergeCell ref="F46"/>
    <mergeCell ref="B43"/>
    <mergeCell ref="C43"/>
    <mergeCell ref="D43"/>
    <mergeCell ref="E43"/>
    <mergeCell ref="F43"/>
    <mergeCell ref="B44"/>
    <mergeCell ref="C44"/>
    <mergeCell ref="D44"/>
    <mergeCell ref="E44"/>
    <mergeCell ref="F44"/>
    <mergeCell ref="B41"/>
    <mergeCell ref="C41"/>
    <mergeCell ref="D41"/>
    <mergeCell ref="E41"/>
    <mergeCell ref="F41"/>
    <mergeCell ref="B42"/>
    <mergeCell ref="C42"/>
    <mergeCell ref="D42"/>
    <mergeCell ref="E42"/>
    <mergeCell ref="F42"/>
    <mergeCell ref="B39"/>
    <mergeCell ref="C39"/>
    <mergeCell ref="D39"/>
    <mergeCell ref="E39"/>
    <mergeCell ref="F39"/>
    <mergeCell ref="B40"/>
    <mergeCell ref="C40"/>
    <mergeCell ref="D40"/>
    <mergeCell ref="E40"/>
    <mergeCell ref="F40"/>
    <mergeCell ref="B37"/>
    <mergeCell ref="C37"/>
    <mergeCell ref="D37"/>
    <mergeCell ref="E37"/>
    <mergeCell ref="F37"/>
    <mergeCell ref="B38"/>
    <mergeCell ref="C38"/>
    <mergeCell ref="D38"/>
    <mergeCell ref="E38"/>
    <mergeCell ref="F38"/>
    <mergeCell ref="B35"/>
    <mergeCell ref="C35"/>
    <mergeCell ref="D35"/>
    <mergeCell ref="E35"/>
    <mergeCell ref="F35"/>
    <mergeCell ref="B36"/>
    <mergeCell ref="C36"/>
    <mergeCell ref="D36"/>
    <mergeCell ref="E36"/>
    <mergeCell ref="F36"/>
    <mergeCell ref="B33"/>
    <mergeCell ref="C33"/>
    <mergeCell ref="D33"/>
    <mergeCell ref="E33"/>
    <mergeCell ref="F33"/>
    <mergeCell ref="B34"/>
    <mergeCell ref="C34"/>
    <mergeCell ref="D34"/>
    <mergeCell ref="E34"/>
    <mergeCell ref="F34"/>
    <mergeCell ref="B31"/>
    <mergeCell ref="C31"/>
    <mergeCell ref="D31"/>
    <mergeCell ref="E31"/>
    <mergeCell ref="F31"/>
    <mergeCell ref="B32"/>
    <mergeCell ref="C32"/>
    <mergeCell ref="D32"/>
    <mergeCell ref="E32"/>
    <mergeCell ref="F32"/>
    <mergeCell ref="B29"/>
    <mergeCell ref="C29"/>
    <mergeCell ref="D29"/>
    <mergeCell ref="E29"/>
    <mergeCell ref="F29"/>
    <mergeCell ref="B30"/>
    <mergeCell ref="C30"/>
    <mergeCell ref="D30"/>
    <mergeCell ref="E30"/>
    <mergeCell ref="F30"/>
    <mergeCell ref="B27"/>
    <mergeCell ref="C27"/>
    <mergeCell ref="D27"/>
    <mergeCell ref="E27"/>
    <mergeCell ref="F27"/>
    <mergeCell ref="B28"/>
    <mergeCell ref="C28"/>
    <mergeCell ref="D28"/>
    <mergeCell ref="E28"/>
    <mergeCell ref="F28"/>
    <mergeCell ref="B25"/>
    <mergeCell ref="C25"/>
    <mergeCell ref="D25"/>
    <mergeCell ref="E25"/>
    <mergeCell ref="F25"/>
    <mergeCell ref="B26"/>
    <mergeCell ref="C26"/>
    <mergeCell ref="D26"/>
    <mergeCell ref="E26"/>
    <mergeCell ref="F26"/>
    <mergeCell ref="B23"/>
    <mergeCell ref="C23"/>
    <mergeCell ref="D23"/>
    <mergeCell ref="E23"/>
    <mergeCell ref="F23"/>
    <mergeCell ref="B24"/>
    <mergeCell ref="C24"/>
    <mergeCell ref="D24"/>
    <mergeCell ref="E24"/>
    <mergeCell ref="F24"/>
    <mergeCell ref="B21"/>
    <mergeCell ref="C21"/>
    <mergeCell ref="D21"/>
    <mergeCell ref="E21"/>
    <mergeCell ref="F21"/>
    <mergeCell ref="B22"/>
    <mergeCell ref="C22"/>
    <mergeCell ref="D22"/>
    <mergeCell ref="E22"/>
    <mergeCell ref="F22"/>
    <mergeCell ref="B19"/>
    <mergeCell ref="C19"/>
    <mergeCell ref="D19"/>
    <mergeCell ref="E19"/>
    <mergeCell ref="F19"/>
    <mergeCell ref="B20"/>
    <mergeCell ref="C20"/>
    <mergeCell ref="D20"/>
    <mergeCell ref="E20"/>
    <mergeCell ref="F20"/>
    <mergeCell ref="B17"/>
    <mergeCell ref="C17"/>
    <mergeCell ref="D17"/>
    <mergeCell ref="E17"/>
    <mergeCell ref="F17"/>
    <mergeCell ref="B18"/>
    <mergeCell ref="C18"/>
    <mergeCell ref="D18"/>
    <mergeCell ref="E18"/>
    <mergeCell ref="F18"/>
    <mergeCell ref="B15"/>
    <mergeCell ref="C15"/>
    <mergeCell ref="D15"/>
    <mergeCell ref="E15"/>
    <mergeCell ref="F15"/>
    <mergeCell ref="B16"/>
    <mergeCell ref="C16"/>
    <mergeCell ref="D16"/>
    <mergeCell ref="E16"/>
    <mergeCell ref="F16"/>
    <mergeCell ref="B13"/>
    <mergeCell ref="C13"/>
    <mergeCell ref="D13"/>
    <mergeCell ref="E13"/>
    <mergeCell ref="F13"/>
    <mergeCell ref="B14"/>
    <mergeCell ref="C14"/>
    <mergeCell ref="D14"/>
    <mergeCell ref="E14"/>
    <mergeCell ref="F14"/>
    <mergeCell ref="A1:F1"/>
    <mergeCell ref="A2:F2"/>
    <mergeCell ref="A4:F4"/>
    <mergeCell ref="A5:F5"/>
    <mergeCell ref="B8"/>
    <mergeCell ref="C8"/>
    <mergeCell ref="D8"/>
    <mergeCell ref="E8"/>
    <mergeCell ref="F8"/>
    <mergeCell ref="B11"/>
    <mergeCell ref="C11"/>
    <mergeCell ref="D11"/>
    <mergeCell ref="E11"/>
    <mergeCell ref="F11"/>
    <mergeCell ref="B12"/>
    <mergeCell ref="C12"/>
    <mergeCell ref="D12"/>
    <mergeCell ref="E12"/>
    <mergeCell ref="F12"/>
    <mergeCell ref="B9"/>
    <mergeCell ref="C9"/>
    <mergeCell ref="D9"/>
    <mergeCell ref="E9"/>
    <mergeCell ref="F9"/>
    <mergeCell ref="B10"/>
    <mergeCell ref="C10"/>
    <mergeCell ref="D10"/>
    <mergeCell ref="E10"/>
    <mergeCell ref="F10"/>
  </mergeCells>
  <pageMargins left="0.75" right="0.75" top="1" bottom="1" header="0.5" footer="0.5"/>
  <pageSetup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28"/>
  <sheetViews>
    <sheetView zoomScaleNormal="100" workbookViewId="0">
      <selection activeCell="B16" sqref="B16"/>
    </sheetView>
  </sheetViews>
  <sheetFormatPr baseColWidth="10" defaultRowHeight="12.75" x14ac:dyDescent="0.2"/>
  <cols>
    <col min="1" max="1" width="11.42578125" style="3"/>
    <col min="17" max="18" width="11.42578125" customWidth="1"/>
    <col min="37" max="37" width="6" customWidth="1"/>
    <col min="38" max="38" width="6.5703125" customWidth="1"/>
  </cols>
  <sheetData>
    <row r="1" spans="1:38" x14ac:dyDescent="0.2">
      <c r="B1" t="s">
        <v>267</v>
      </c>
      <c r="C1" t="s">
        <v>264</v>
      </c>
      <c r="D1" t="s">
        <v>265</v>
      </c>
      <c r="E1" s="3" t="s">
        <v>266</v>
      </c>
    </row>
    <row r="2" spans="1:38" x14ac:dyDescent="0.2">
      <c r="A2" s="3" t="str">
        <f>Datos!A9</f>
        <v>1992M01</v>
      </c>
      <c r="B2" s="3">
        <f>Datos!E9</f>
        <v>587</v>
      </c>
      <c r="J2" s="8" t="s">
        <v>269</v>
      </c>
      <c r="K2" t="s">
        <v>274</v>
      </c>
      <c r="L2" t="s">
        <v>275</v>
      </c>
      <c r="M2" s="8" t="s">
        <v>276</v>
      </c>
      <c r="N2" s="8" t="s">
        <v>272</v>
      </c>
      <c r="O2" s="8" t="s">
        <v>277</v>
      </c>
    </row>
    <row r="3" spans="1:38" x14ac:dyDescent="0.2">
      <c r="A3" s="3" t="str">
        <f>Datos!A10</f>
        <v>1992M02</v>
      </c>
      <c r="B3" s="3">
        <f>Datos!E10</f>
        <v>520</v>
      </c>
      <c r="I3" t="s">
        <v>9</v>
      </c>
      <c r="J3">
        <v>587</v>
      </c>
      <c r="K3">
        <v>1</v>
      </c>
      <c r="L3" s="5">
        <f xml:space="preserve"> 5.9083*K3 + 362.44</f>
        <v>368.34829999999999</v>
      </c>
      <c r="M3">
        <f>J3/L3</f>
        <v>1.5936004048342289</v>
      </c>
      <c r="N3">
        <f t="shared" ref="N3:N14" si="0">AL9</f>
        <v>1.2936493279442824</v>
      </c>
      <c r="O3">
        <f>J3/N3</f>
        <v>453.75511533159636</v>
      </c>
    </row>
    <row r="4" spans="1:38" x14ac:dyDescent="0.2">
      <c r="A4" s="3" t="str">
        <f>Datos!A11</f>
        <v>1992M03</v>
      </c>
      <c r="B4" s="3">
        <f>Datos!E11</f>
        <v>495</v>
      </c>
      <c r="C4">
        <f t="shared" ref="C4:C67" si="1">AVERAGE(B2:B6)</f>
        <v>494.6</v>
      </c>
      <c r="I4" t="s">
        <v>10</v>
      </c>
      <c r="J4">
        <v>520</v>
      </c>
      <c r="K4">
        <v>2</v>
      </c>
      <c r="L4" s="5">
        <f t="shared" ref="L4:L67" si="2" xml:space="preserve"> 5.9083*K4 + 362.44</f>
        <v>374.25659999999999</v>
      </c>
      <c r="M4" s="5">
        <f t="shared" ref="M4:M67" si="3">J4/L4</f>
        <v>1.3894210549660313</v>
      </c>
      <c r="N4" s="5">
        <f t="shared" si="0"/>
        <v>1.1694280259827177</v>
      </c>
      <c r="O4" s="5">
        <f t="shared" ref="O4:O67" si="4">J4/N4</f>
        <v>444.66182479509416</v>
      </c>
    </row>
    <row r="5" spans="1:38" x14ac:dyDescent="0.2">
      <c r="A5" s="3" t="str">
        <f>Datos!A12</f>
        <v>1992M04</v>
      </c>
      <c r="B5" s="3">
        <f>Datos!E12</f>
        <v>454</v>
      </c>
      <c r="C5" s="3">
        <f t="shared" si="1"/>
        <v>456.8</v>
      </c>
      <c r="I5" t="s">
        <v>11</v>
      </c>
      <c r="J5">
        <v>495</v>
      </c>
      <c r="K5" s="5">
        <v>3</v>
      </c>
      <c r="L5" s="5">
        <f t="shared" si="2"/>
        <v>380.16489999999999</v>
      </c>
      <c r="M5" s="5">
        <f t="shared" si="3"/>
        <v>1.302066550594229</v>
      </c>
      <c r="N5" s="5">
        <f t="shared" si="0"/>
        <v>1.138304085840451</v>
      </c>
      <c r="O5" s="5">
        <f t="shared" si="4"/>
        <v>434.85743937616076</v>
      </c>
    </row>
    <row r="6" spans="1:38" x14ac:dyDescent="0.2">
      <c r="A6" s="3" t="str">
        <f>Datos!A13</f>
        <v>1992M05</v>
      </c>
      <c r="B6" s="3">
        <f>Datos!E13</f>
        <v>417</v>
      </c>
      <c r="C6" s="3">
        <f t="shared" si="1"/>
        <v>426</v>
      </c>
      <c r="I6" t="s">
        <v>12</v>
      </c>
      <c r="J6">
        <v>454</v>
      </c>
      <c r="K6" s="5">
        <v>4</v>
      </c>
      <c r="L6" s="5">
        <f t="shared" si="2"/>
        <v>386.07319999999999</v>
      </c>
      <c r="M6" s="5">
        <f t="shared" si="3"/>
        <v>1.1759428004844679</v>
      </c>
      <c r="N6" s="5">
        <f t="shared" si="0"/>
        <v>0.97553233855367094</v>
      </c>
      <c r="O6" s="5">
        <f t="shared" si="4"/>
        <v>465.38692984089346</v>
      </c>
    </row>
    <row r="7" spans="1:38" ht="13.5" thickBot="1" x14ac:dyDescent="0.25">
      <c r="A7" s="3" t="str">
        <f>Datos!A14</f>
        <v>1992M06</v>
      </c>
      <c r="B7" s="3">
        <f>Datos!E14</f>
        <v>398</v>
      </c>
      <c r="C7" s="3">
        <f t="shared" si="1"/>
        <v>378</v>
      </c>
      <c r="D7">
        <f t="shared" ref="D7:D70" si="5">AVERAGE(B2:B13)</f>
        <v>436.33333333333331</v>
      </c>
      <c r="I7" t="s">
        <v>13</v>
      </c>
      <c r="J7">
        <v>417</v>
      </c>
      <c r="K7" s="5">
        <v>5</v>
      </c>
      <c r="L7" s="5">
        <f t="shared" si="2"/>
        <v>391.98149999999998</v>
      </c>
      <c r="M7" s="5">
        <f t="shared" si="3"/>
        <v>1.0638257162646707</v>
      </c>
      <c r="N7" s="5">
        <f t="shared" si="0"/>
        <v>0.9317303818362751</v>
      </c>
      <c r="O7" s="5">
        <f t="shared" si="4"/>
        <v>447.5543656504654</v>
      </c>
    </row>
    <row r="8" spans="1:38" ht="13.5" thickBot="1" x14ac:dyDescent="0.25">
      <c r="A8" s="3" t="str">
        <f>Datos!A15</f>
        <v>1992M07</v>
      </c>
      <c r="B8" s="3">
        <f>Datos!E15</f>
        <v>366</v>
      </c>
      <c r="C8" s="3">
        <f t="shared" si="1"/>
        <v>362.6</v>
      </c>
      <c r="D8" s="3">
        <f t="shared" si="5"/>
        <v>429</v>
      </c>
      <c r="E8">
        <f>AVERAGE(D7:D8)</f>
        <v>432.66666666666663</v>
      </c>
      <c r="I8" t="s">
        <v>14</v>
      </c>
      <c r="J8">
        <v>398</v>
      </c>
      <c r="K8" s="5">
        <v>6</v>
      </c>
      <c r="L8" s="5">
        <f t="shared" si="2"/>
        <v>397.88979999999998</v>
      </c>
      <c r="M8" s="5">
        <f t="shared" si="3"/>
        <v>1.0002769611083271</v>
      </c>
      <c r="N8" s="5">
        <f t="shared" si="0"/>
        <v>0.84925238562621885</v>
      </c>
      <c r="O8" s="5">
        <f t="shared" si="4"/>
        <v>468.64749129497483</v>
      </c>
      <c r="Q8" s="5"/>
      <c r="R8" s="5">
        <v>1992</v>
      </c>
      <c r="S8" s="5">
        <v>1993</v>
      </c>
      <c r="T8" s="5">
        <v>1994</v>
      </c>
      <c r="U8" s="5">
        <v>1995</v>
      </c>
      <c r="V8" s="5">
        <v>1996</v>
      </c>
      <c r="W8" s="5">
        <v>1997</v>
      </c>
      <c r="X8" s="5">
        <v>1998</v>
      </c>
      <c r="Y8" s="5">
        <v>1999</v>
      </c>
      <c r="Z8" s="5">
        <v>2000</v>
      </c>
      <c r="AA8" s="5">
        <v>2001</v>
      </c>
      <c r="AB8" s="5">
        <v>2002</v>
      </c>
      <c r="AC8" s="5">
        <v>2003</v>
      </c>
      <c r="AD8" s="5">
        <v>2004</v>
      </c>
      <c r="AE8" s="5">
        <v>2005</v>
      </c>
      <c r="AF8" s="5">
        <v>2006</v>
      </c>
      <c r="AG8" s="5">
        <v>2007</v>
      </c>
      <c r="AH8" s="5">
        <v>2008</v>
      </c>
      <c r="AI8" s="5">
        <v>2009</v>
      </c>
      <c r="AJ8" s="5">
        <v>2010</v>
      </c>
      <c r="AK8" s="6" t="s">
        <v>270</v>
      </c>
      <c r="AL8" s="7" t="s">
        <v>278</v>
      </c>
    </row>
    <row r="9" spans="1:38" x14ac:dyDescent="0.2">
      <c r="A9" s="3" t="str">
        <f>Datos!A16</f>
        <v>1992M08</v>
      </c>
      <c r="B9" s="3">
        <f>Datos!E16</f>
        <v>255</v>
      </c>
      <c r="C9" s="3">
        <f t="shared" si="1"/>
        <v>361.6</v>
      </c>
      <c r="D9" s="3">
        <f t="shared" si="5"/>
        <v>425.58333333333331</v>
      </c>
      <c r="E9" s="3">
        <f t="shared" ref="E9:E72" si="6">AVERAGE(D8:D9)</f>
        <v>427.29166666666663</v>
      </c>
      <c r="F9" s="3"/>
      <c r="I9" t="s">
        <v>15</v>
      </c>
      <c r="J9">
        <v>366</v>
      </c>
      <c r="K9" s="5">
        <v>7</v>
      </c>
      <c r="L9" s="5">
        <f t="shared" si="2"/>
        <v>403.79809999999998</v>
      </c>
      <c r="M9" s="5">
        <f t="shared" si="3"/>
        <v>0.90639356648780667</v>
      </c>
      <c r="N9" s="5">
        <f t="shared" si="0"/>
        <v>0.84716594796509348</v>
      </c>
      <c r="O9" s="5">
        <f t="shared" si="4"/>
        <v>432.02869624202674</v>
      </c>
      <c r="Q9" s="5" t="s">
        <v>233</v>
      </c>
      <c r="R9" s="5">
        <f t="shared" ref="R9:R14" si="7">M3</f>
        <v>1.5936004048342289</v>
      </c>
      <c r="S9" s="5">
        <f>M15</f>
        <v>1.1360327505265251</v>
      </c>
      <c r="T9" s="5">
        <f>M27</f>
        <v>1.1780906502531132</v>
      </c>
      <c r="U9" s="5">
        <f>M39</f>
        <v>1.1840692432678865</v>
      </c>
      <c r="V9" s="5">
        <f>M51</f>
        <v>1.142731453353472</v>
      </c>
      <c r="W9" s="5">
        <f>M63</f>
        <v>1.2049587858442383</v>
      </c>
      <c r="X9" s="5">
        <f>M75</f>
        <v>1.14016336966276</v>
      </c>
      <c r="Y9" s="5">
        <f>M87</f>
        <v>1.1970223635004174</v>
      </c>
      <c r="Z9" s="5">
        <f>M99</f>
        <v>1.3959775963767005</v>
      </c>
      <c r="AA9" s="5">
        <f>M111</f>
        <v>1.3393681739294767</v>
      </c>
      <c r="AB9" s="5">
        <f>M123</f>
        <v>1.3561124331376702</v>
      </c>
      <c r="AC9" s="5">
        <f>M135</f>
        <v>1.380368752666572</v>
      </c>
      <c r="AD9" s="5">
        <f>M147</f>
        <v>1.3386447124559169</v>
      </c>
      <c r="AE9" s="5">
        <f>M159</f>
        <v>1.4379364534409744</v>
      </c>
      <c r="AF9" s="5">
        <f>M171</f>
        <v>1.4100520176198457</v>
      </c>
      <c r="AG9" s="5">
        <f>M183</f>
        <v>1.3688658311044448</v>
      </c>
      <c r="AH9" s="5">
        <f>M195</f>
        <v>1.2962971219475548</v>
      </c>
      <c r="AI9" s="5">
        <f t="shared" ref="AI9:AI20" si="8">M207</f>
        <v>1.1425728159812767</v>
      </c>
      <c r="AJ9" s="5">
        <f>M219</f>
        <v>1.1383114718142344</v>
      </c>
      <c r="AK9" s="5">
        <f t="shared" ref="AK9:AK20" si="9">AVERAGE(R9:AJ9)</f>
        <v>1.2832198106167003</v>
      </c>
      <c r="AL9" s="5">
        <f>AK9/$AK$21</f>
        <v>1.2936493279442824</v>
      </c>
    </row>
    <row r="10" spans="1:38" x14ac:dyDescent="0.2">
      <c r="A10" s="3" t="str">
        <f>Datos!A17</f>
        <v>1992M09</v>
      </c>
      <c r="B10" s="3">
        <f>Datos!E17</f>
        <v>377</v>
      </c>
      <c r="C10" s="3">
        <f t="shared" si="1"/>
        <v>371.8</v>
      </c>
      <c r="D10" s="3">
        <f t="shared" si="5"/>
        <v>431.16666666666669</v>
      </c>
      <c r="E10" s="3">
        <f t="shared" si="6"/>
        <v>428.375</v>
      </c>
      <c r="F10" s="3"/>
      <c r="I10" t="s">
        <v>16</v>
      </c>
      <c r="J10">
        <v>255</v>
      </c>
      <c r="K10" s="5">
        <v>8</v>
      </c>
      <c r="L10" s="5">
        <f t="shared" si="2"/>
        <v>409.70639999999997</v>
      </c>
      <c r="M10" s="5">
        <f t="shared" si="3"/>
        <v>0.62239691642600659</v>
      </c>
      <c r="N10" s="5">
        <f t="shared" si="0"/>
        <v>0.67550386022268682</v>
      </c>
      <c r="O10" s="5">
        <f t="shared" si="4"/>
        <v>377.49599227447288</v>
      </c>
      <c r="Q10" s="5" t="s">
        <v>234</v>
      </c>
      <c r="R10" s="5">
        <f t="shared" si="7"/>
        <v>1.3894210549660313</v>
      </c>
      <c r="S10" s="5">
        <f t="shared" ref="S10:S20" si="10">M16</f>
        <v>1.0760267968861268</v>
      </c>
      <c r="T10" s="5">
        <f t="shared" ref="T10:T20" si="11">M28</f>
        <v>0.96307414818320036</v>
      </c>
      <c r="U10" s="5">
        <f t="shared" ref="U10:U20" si="12">M40</f>
        <v>1.0341501245239415</v>
      </c>
      <c r="V10" s="5">
        <f t="shared" ref="V10:V20" si="13">M52</f>
        <v>1.0853455548715143</v>
      </c>
      <c r="W10" s="5">
        <f t="shared" ref="W10:W20" si="14">M64</f>
        <v>0.93035433326938866</v>
      </c>
      <c r="X10" s="5">
        <f t="shared" ref="X10:X20" si="15">M76</f>
        <v>1.0854691940591321</v>
      </c>
      <c r="Y10" s="5">
        <f>M88</f>
        <v>1.1521401664090147</v>
      </c>
      <c r="Z10" s="5">
        <f>M100</f>
        <v>1.2406349586713481</v>
      </c>
      <c r="AA10" s="5">
        <f t="shared" ref="AA10:AA20" si="16">M112</f>
        <v>1.2090644271316426</v>
      </c>
      <c r="AB10" s="5">
        <f t="shared" ref="AB10:AB20" si="17">M124</f>
        <v>1.1668561884827231</v>
      </c>
      <c r="AC10" s="5">
        <f t="shared" ref="AC10:AC20" si="18">M136</f>
        <v>1.3559736748758093</v>
      </c>
      <c r="AD10" s="5">
        <f t="shared" ref="AD10:AD20" si="19">M148</f>
        <v>1.2758644165087549</v>
      </c>
      <c r="AE10" s="5">
        <f t="shared" ref="AE10:AE20" si="20">M160</f>
        <v>1.4352390066479346</v>
      </c>
      <c r="AF10" s="5">
        <f t="shared" ref="AF10:AF20" si="21">M172</f>
        <v>1.2686093802470058</v>
      </c>
      <c r="AG10" s="5">
        <f>M184</f>
        <v>1.1615366392474467</v>
      </c>
      <c r="AH10" s="5">
        <f t="shared" ref="AH10:AH20" si="22">M196</f>
        <v>1.1818511673547651</v>
      </c>
      <c r="AI10" s="5">
        <f t="shared" si="8"/>
        <v>0.98382463155007838</v>
      </c>
      <c r="AJ10" s="5">
        <f t="shared" ref="AJ10:AJ11" si="23">M220</f>
        <v>1.0445639836034961</v>
      </c>
      <c r="AK10" s="5">
        <f t="shared" si="9"/>
        <v>1.1599999919731239</v>
      </c>
      <c r="AL10" s="5">
        <f t="shared" ref="AL10:AL20" si="24">AK10/$AK$21</f>
        <v>1.1694280259827177</v>
      </c>
    </row>
    <row r="11" spans="1:38" x14ac:dyDescent="0.2">
      <c r="A11" s="3" t="str">
        <f>Datos!A18</f>
        <v>1992M10</v>
      </c>
      <c r="B11" s="3">
        <f>Datos!E18</f>
        <v>412</v>
      </c>
      <c r="C11" s="3">
        <f t="shared" si="1"/>
        <v>399.8</v>
      </c>
      <c r="D11" s="3">
        <f t="shared" si="5"/>
        <v>427.5</v>
      </c>
      <c r="E11" s="3">
        <f t="shared" si="6"/>
        <v>429.33333333333337</v>
      </c>
      <c r="F11" s="3"/>
      <c r="I11" t="s">
        <v>17</v>
      </c>
      <c r="J11">
        <v>377</v>
      </c>
      <c r="K11" s="5">
        <v>9</v>
      </c>
      <c r="L11" s="5">
        <f t="shared" si="2"/>
        <v>415.61469999999997</v>
      </c>
      <c r="M11" s="5">
        <f t="shared" si="3"/>
        <v>0.90709014864007464</v>
      </c>
      <c r="N11" s="5">
        <f t="shared" si="0"/>
        <v>0.84669532038471196</v>
      </c>
      <c r="O11" s="5">
        <f t="shared" si="4"/>
        <v>445.26052161089416</v>
      </c>
      <c r="Q11" s="5" t="s">
        <v>235</v>
      </c>
      <c r="R11" s="5">
        <f t="shared" si="7"/>
        <v>1.302066550594229</v>
      </c>
      <c r="S11" s="5">
        <f t="shared" si="10"/>
        <v>1.2459415449453459</v>
      </c>
      <c r="T11" s="5">
        <f t="shared" si="11"/>
        <v>1.0230588655426684</v>
      </c>
      <c r="U11" s="5">
        <f t="shared" si="12"/>
        <v>1.0643255777002369</v>
      </c>
      <c r="V11" s="5">
        <f t="shared" si="13"/>
        <v>1.0063828476205299</v>
      </c>
      <c r="W11" s="5">
        <f t="shared" si="14"/>
        <v>0.90653822317691557</v>
      </c>
      <c r="X11" s="5">
        <f t="shared" si="15"/>
        <v>1.0638528978198465</v>
      </c>
      <c r="Y11" s="5">
        <f t="shared" ref="Y11:Y20" si="25">M89</f>
        <v>1.1318230417493238</v>
      </c>
      <c r="Z11" s="5">
        <f t="shared" ref="Z11:Z20" si="26">M101</f>
        <v>1.1906751138451133</v>
      </c>
      <c r="AA11" s="5">
        <f t="shared" si="16"/>
        <v>1.1657125729908424</v>
      </c>
      <c r="AB11" s="5">
        <f t="shared" si="17"/>
        <v>1.1834798696868389</v>
      </c>
      <c r="AC11" s="5">
        <f t="shared" si="18"/>
        <v>1.2352804013238965</v>
      </c>
      <c r="AD11" s="5">
        <f t="shared" si="19"/>
        <v>1.3347305083243559</v>
      </c>
      <c r="AE11" s="5">
        <f t="shared" si="20"/>
        <v>1.3119693312574312</v>
      </c>
      <c r="AF11" s="5">
        <f t="shared" si="21"/>
        <v>1.1546088232656666</v>
      </c>
      <c r="AG11" s="5">
        <f t="shared" ref="AG11:AG20" si="27">M185</f>
        <v>1.1456999988016561</v>
      </c>
      <c r="AH11" s="5">
        <f t="shared" si="22"/>
        <v>1.0966892331989817</v>
      </c>
      <c r="AI11" s="5">
        <f t="shared" si="8"/>
        <v>0.88113334562420786</v>
      </c>
      <c r="AJ11" s="5">
        <f t="shared" si="23"/>
        <v>1.0094437934511369</v>
      </c>
      <c r="AK11" s="5">
        <f t="shared" si="9"/>
        <v>1.1291269758378537</v>
      </c>
      <c r="AL11" s="5">
        <f t="shared" si="24"/>
        <v>1.138304085840451</v>
      </c>
    </row>
    <row r="12" spans="1:38" x14ac:dyDescent="0.2">
      <c r="A12" s="3" t="str">
        <f>Datos!A19</f>
        <v>1992M11</v>
      </c>
      <c r="B12" s="3">
        <f>Datos!E19</f>
        <v>449</v>
      </c>
      <c r="C12" s="3">
        <f t="shared" si="1"/>
        <v>448.6</v>
      </c>
      <c r="D12" s="3">
        <f t="shared" si="5"/>
        <v>424</v>
      </c>
      <c r="E12" s="3">
        <f t="shared" si="6"/>
        <v>425.75</v>
      </c>
      <c r="F12" s="3"/>
      <c r="I12" t="s">
        <v>18</v>
      </c>
      <c r="J12">
        <v>412</v>
      </c>
      <c r="K12" s="5">
        <v>10</v>
      </c>
      <c r="L12" s="5">
        <f t="shared" si="2"/>
        <v>421.52300000000002</v>
      </c>
      <c r="M12" s="5">
        <f t="shared" si="3"/>
        <v>0.97740811296180752</v>
      </c>
      <c r="N12" s="5">
        <f t="shared" si="0"/>
        <v>0.93258994669552298</v>
      </c>
      <c r="O12" s="5">
        <f t="shared" si="4"/>
        <v>441.78044322679364</v>
      </c>
      <c r="Q12" s="5" t="s">
        <v>236</v>
      </c>
      <c r="R12" s="5">
        <f t="shared" si="7"/>
        <v>1.1759428004844679</v>
      </c>
      <c r="S12" s="5">
        <f t="shared" si="10"/>
        <v>0.89720876165933727</v>
      </c>
      <c r="T12" s="5">
        <f t="shared" si="11"/>
        <v>0.9509873977120229</v>
      </c>
      <c r="U12" s="5">
        <f t="shared" si="12"/>
        <v>0.83838255629855785</v>
      </c>
      <c r="V12" s="5">
        <f t="shared" si="13"/>
        <v>0.87057596589134145</v>
      </c>
      <c r="W12" s="5">
        <f t="shared" si="14"/>
        <v>0.88310212441423597</v>
      </c>
      <c r="X12" s="5">
        <f t="shared" si="15"/>
        <v>0.9575205910058624</v>
      </c>
      <c r="Y12" s="5">
        <f t="shared" si="25"/>
        <v>0.94631460892160479</v>
      </c>
      <c r="Z12" s="5">
        <f t="shared" si="26"/>
        <v>0.99761872292215215</v>
      </c>
      <c r="AA12" s="5">
        <f t="shared" si="16"/>
        <v>0.99983440242709809</v>
      </c>
      <c r="AB12" s="5">
        <f t="shared" si="17"/>
        <v>1.0720783672849168</v>
      </c>
      <c r="AC12" s="5">
        <f t="shared" si="18"/>
        <v>1.0403365853357311</v>
      </c>
      <c r="AD12" s="5">
        <f t="shared" si="19"/>
        <v>1.1294653497494156</v>
      </c>
      <c r="AE12" s="5">
        <f t="shared" si="20"/>
        <v>1.1087593518116363</v>
      </c>
      <c r="AF12" s="5">
        <f t="shared" si="21"/>
        <v>0.84429343229651588</v>
      </c>
      <c r="AG12" s="5">
        <f t="shared" si="27"/>
        <v>1.0099566270539235</v>
      </c>
      <c r="AH12" s="5">
        <f t="shared" si="22"/>
        <v>0.95036603232638828</v>
      </c>
      <c r="AI12" s="5">
        <f t="shared" si="8"/>
        <v>0.7452714849326969</v>
      </c>
      <c r="AJ12" s="5"/>
      <c r="AK12" s="5">
        <f t="shared" si="9"/>
        <v>0.96766750902932819</v>
      </c>
      <c r="AL12" s="5">
        <f t="shared" si="24"/>
        <v>0.97553233855367094</v>
      </c>
    </row>
    <row r="13" spans="1:38" x14ac:dyDescent="0.2">
      <c r="A13" s="3" t="str">
        <f>Datos!A20</f>
        <v>1992M12</v>
      </c>
      <c r="B13" s="3">
        <f>Datos!E20</f>
        <v>506</v>
      </c>
      <c r="C13" s="3">
        <f t="shared" si="1"/>
        <v>469</v>
      </c>
      <c r="D13" s="3">
        <f t="shared" si="5"/>
        <v>419.08333333333331</v>
      </c>
      <c r="E13" s="3">
        <f t="shared" si="6"/>
        <v>421.54166666666663</v>
      </c>
      <c r="F13" s="3"/>
      <c r="I13" t="s">
        <v>19</v>
      </c>
      <c r="J13">
        <v>449</v>
      </c>
      <c r="K13" s="5">
        <v>11</v>
      </c>
      <c r="L13" s="5">
        <f t="shared" si="2"/>
        <v>427.43129999999996</v>
      </c>
      <c r="M13" s="5">
        <f t="shared" si="3"/>
        <v>1.0504612086199585</v>
      </c>
      <c r="N13" s="5">
        <f t="shared" si="0"/>
        <v>1.1276158476776592</v>
      </c>
      <c r="O13" s="5">
        <f t="shared" si="4"/>
        <v>398.1852515860981</v>
      </c>
      <c r="Q13" s="5" t="s">
        <v>237</v>
      </c>
      <c r="R13" s="5">
        <f t="shared" si="7"/>
        <v>1.0638257162646707</v>
      </c>
      <c r="S13" s="5">
        <f t="shared" si="10"/>
        <v>0.8101432527705279</v>
      </c>
      <c r="T13" s="5">
        <f t="shared" si="11"/>
        <v>0.85990370202594435</v>
      </c>
      <c r="U13" s="5">
        <f t="shared" si="12"/>
        <v>0.86657362576554919</v>
      </c>
      <c r="V13" s="5">
        <f t="shared" si="13"/>
        <v>0.84668001519879443</v>
      </c>
      <c r="W13" s="5">
        <f t="shared" si="14"/>
        <v>0.8265464758241855</v>
      </c>
      <c r="X13" s="5">
        <f t="shared" si="15"/>
        <v>0.86251287805132282</v>
      </c>
      <c r="Y13" s="5">
        <f t="shared" si="25"/>
        <v>0.91300174145794555</v>
      </c>
      <c r="Z13" s="5">
        <f t="shared" si="26"/>
        <v>0.99043108043624417</v>
      </c>
      <c r="AA13" s="5">
        <f t="shared" si="16"/>
        <v>1.0533183946573361</v>
      </c>
      <c r="AB13" s="5">
        <f t="shared" si="17"/>
        <v>1.0327186522885345</v>
      </c>
      <c r="AC13" s="5">
        <f t="shared" si="18"/>
        <v>1.0504514509243335</v>
      </c>
      <c r="AD13" s="5">
        <f t="shared" si="19"/>
        <v>1.0540912136508513</v>
      </c>
      <c r="AE13" s="5">
        <f t="shared" si="20"/>
        <v>1.0154708583842154</v>
      </c>
      <c r="AF13" s="5">
        <f t="shared" si="21"/>
        <v>0.88691418072494255</v>
      </c>
      <c r="AG13" s="5">
        <f t="shared" si="27"/>
        <v>1.0010474240205349</v>
      </c>
      <c r="AH13" s="5">
        <f t="shared" si="22"/>
        <v>0.84055354414521044</v>
      </c>
      <c r="AI13" s="5">
        <f t="shared" si="8"/>
        <v>0.66175217074433101</v>
      </c>
      <c r="AJ13" s="5"/>
      <c r="AK13" s="5">
        <f t="shared" si="9"/>
        <v>0.92421868762974846</v>
      </c>
      <c r="AL13" s="5">
        <f t="shared" si="24"/>
        <v>0.9317303818362751</v>
      </c>
    </row>
    <row r="14" spans="1:38" x14ac:dyDescent="0.2">
      <c r="A14" s="3" t="str">
        <f>Datos!A21</f>
        <v>1993M01</v>
      </c>
      <c r="B14" s="3">
        <f>Datos!E21</f>
        <v>499</v>
      </c>
      <c r="C14" s="3">
        <f t="shared" si="1"/>
        <v>499</v>
      </c>
      <c r="D14" s="3">
        <f t="shared" si="5"/>
        <v>418.16666666666669</v>
      </c>
      <c r="E14" s="3">
        <f t="shared" si="6"/>
        <v>418.625</v>
      </c>
      <c r="F14" s="3"/>
      <c r="I14" t="s">
        <v>20</v>
      </c>
      <c r="J14">
        <v>506</v>
      </c>
      <c r="K14" s="5">
        <v>12</v>
      </c>
      <c r="L14" s="5">
        <f t="shared" si="2"/>
        <v>433.33960000000002</v>
      </c>
      <c r="M14" s="5">
        <f t="shared" si="3"/>
        <v>1.1676754213092917</v>
      </c>
      <c r="N14" s="5">
        <f t="shared" si="0"/>
        <v>1.2125325312707089</v>
      </c>
      <c r="O14" s="5">
        <f t="shared" si="4"/>
        <v>417.30839128062195</v>
      </c>
      <c r="Q14" s="5" t="s">
        <v>238</v>
      </c>
      <c r="R14" s="5">
        <f t="shared" si="7"/>
        <v>1.0002769611083271</v>
      </c>
      <c r="S14" s="5">
        <f t="shared" si="10"/>
        <v>0.72313921773828505</v>
      </c>
      <c r="T14" s="5">
        <f t="shared" si="11"/>
        <v>0.75043219335580313</v>
      </c>
      <c r="U14" s="5">
        <f t="shared" si="12"/>
        <v>0.79922880970918875</v>
      </c>
      <c r="V14" s="5">
        <f t="shared" si="13"/>
        <v>0.69700399801493262</v>
      </c>
      <c r="W14" s="5">
        <f t="shared" si="14"/>
        <v>0.8041066056626649</v>
      </c>
      <c r="X14" s="5">
        <f t="shared" si="15"/>
        <v>0.85632307745751979</v>
      </c>
      <c r="Y14" s="5">
        <f t="shared" si="25"/>
        <v>0.8901941092858654</v>
      </c>
      <c r="Z14" s="5">
        <f t="shared" si="26"/>
        <v>0.89629262285892286</v>
      </c>
      <c r="AA14" s="5">
        <f t="shared" si="16"/>
        <v>0.86487638541903356</v>
      </c>
      <c r="AB14" s="5">
        <f t="shared" si="17"/>
        <v>0.92782832700536944</v>
      </c>
      <c r="AC14" s="5">
        <f t="shared" si="18"/>
        <v>0.9534843953745733</v>
      </c>
      <c r="AD14" s="5">
        <f t="shared" si="19"/>
        <v>0.9345831815069453</v>
      </c>
      <c r="AE14" s="5">
        <f t="shared" si="20"/>
        <v>0.99652572483795288</v>
      </c>
      <c r="AF14" s="5">
        <f t="shared" si="21"/>
        <v>0.83208424806265324</v>
      </c>
      <c r="AG14" s="5">
        <f t="shared" si="27"/>
        <v>0.83277233537144724</v>
      </c>
      <c r="AH14" s="5">
        <f t="shared" si="22"/>
        <v>0.77727135854894724</v>
      </c>
      <c r="AI14" s="5">
        <f t="shared" si="8"/>
        <v>0.62687790476820171</v>
      </c>
      <c r="AJ14" s="5"/>
      <c r="AK14" s="5">
        <f t="shared" si="9"/>
        <v>0.84240563644925748</v>
      </c>
      <c r="AL14" s="5">
        <f t="shared" si="24"/>
        <v>0.84925238562621885</v>
      </c>
    </row>
    <row r="15" spans="1:38" x14ac:dyDescent="0.2">
      <c r="A15" s="3" t="str">
        <f>Datos!A22</f>
        <v>1993M02</v>
      </c>
      <c r="B15" s="3">
        <f>Datos!E22</f>
        <v>479</v>
      </c>
      <c r="C15" s="3">
        <f t="shared" si="1"/>
        <v>491.2</v>
      </c>
      <c r="D15" s="3">
        <f t="shared" si="5"/>
        <v>419.33333333333331</v>
      </c>
      <c r="E15" s="3">
        <f t="shared" si="6"/>
        <v>418.75</v>
      </c>
      <c r="F15" s="3"/>
      <c r="I15" t="s">
        <v>21</v>
      </c>
      <c r="J15">
        <v>499</v>
      </c>
      <c r="K15" s="5">
        <v>13</v>
      </c>
      <c r="L15" s="5">
        <f t="shared" si="2"/>
        <v>439.24789999999996</v>
      </c>
      <c r="M15" s="5">
        <f t="shared" si="3"/>
        <v>1.1360327505265251</v>
      </c>
      <c r="N15" s="5">
        <f>N3</f>
        <v>1.2936493279442824</v>
      </c>
      <c r="O15" s="5">
        <f t="shared" si="4"/>
        <v>385.73049838239621</v>
      </c>
      <c r="Q15" s="5" t="s">
        <v>239</v>
      </c>
      <c r="R15" s="5">
        <f>M9</f>
        <v>0.90639356648780667</v>
      </c>
      <c r="S15" s="5">
        <f t="shared" si="10"/>
        <v>0.74784436495057804</v>
      </c>
      <c r="T15" s="5">
        <f t="shared" si="11"/>
        <v>0.72214433612483053</v>
      </c>
      <c r="U15" s="5">
        <f t="shared" si="12"/>
        <v>0.72830860949990184</v>
      </c>
      <c r="V15" s="5">
        <f t="shared" si="13"/>
        <v>0.75211322722766261</v>
      </c>
      <c r="W15" s="5">
        <f t="shared" si="14"/>
        <v>0.79388513273376982</v>
      </c>
      <c r="X15" s="5">
        <f t="shared" si="15"/>
        <v>0.85866340117296802</v>
      </c>
      <c r="Y15" s="5">
        <f t="shared" si="25"/>
        <v>0.8299121215275761</v>
      </c>
      <c r="Z15" s="5">
        <f t="shared" si="26"/>
        <v>0.84037516571920212</v>
      </c>
      <c r="AA15" s="5">
        <f t="shared" si="16"/>
        <v>0.91084078090440068</v>
      </c>
      <c r="AB15" s="5">
        <f t="shared" si="17"/>
        <v>0.94446942161177894</v>
      </c>
      <c r="AC15" s="5">
        <f t="shared" si="18"/>
        <v>0.96900067982113947</v>
      </c>
      <c r="AD15" s="5">
        <f t="shared" si="19"/>
        <v>0.90467564269632239</v>
      </c>
      <c r="AE15" s="5">
        <f t="shared" si="20"/>
        <v>0.93625548654391133</v>
      </c>
      <c r="AF15" s="5">
        <f t="shared" si="21"/>
        <v>0.8314281264042882</v>
      </c>
      <c r="AG15" s="5">
        <f t="shared" si="27"/>
        <v>0.9977563431303148</v>
      </c>
      <c r="AH15" s="5">
        <f t="shared" si="22"/>
        <v>0.79508945471490966</v>
      </c>
      <c r="AI15" s="5">
        <f t="shared" si="8"/>
        <v>0.65689249578317899</v>
      </c>
      <c r="AJ15" s="5"/>
      <c r="AK15" s="5">
        <f t="shared" si="9"/>
        <v>0.8403360198363633</v>
      </c>
      <c r="AL15" s="5">
        <f t="shared" si="24"/>
        <v>0.84716594796509348</v>
      </c>
    </row>
    <row r="16" spans="1:38" x14ac:dyDescent="0.2">
      <c r="A16" s="3" t="str">
        <f>Datos!A23</f>
        <v>1993M03</v>
      </c>
      <c r="B16" s="3">
        <f>Datos!E23</f>
        <v>562</v>
      </c>
      <c r="C16" s="3">
        <f t="shared" si="1"/>
        <v>465</v>
      </c>
      <c r="D16" s="3">
        <f t="shared" si="5"/>
        <v>421.25</v>
      </c>
      <c r="E16" s="3">
        <f t="shared" si="6"/>
        <v>420.29166666666663</v>
      </c>
      <c r="F16" s="3"/>
      <c r="I16" t="s">
        <v>22</v>
      </c>
      <c r="J16">
        <v>479</v>
      </c>
      <c r="K16" s="5">
        <v>14</v>
      </c>
      <c r="L16" s="5">
        <f t="shared" si="2"/>
        <v>445.15620000000001</v>
      </c>
      <c r="M16" s="5">
        <f t="shared" si="3"/>
        <v>1.0760267968861268</v>
      </c>
      <c r="N16" s="5">
        <f t="shared" ref="N16:N79" si="28">N4</f>
        <v>1.1694280259827177</v>
      </c>
      <c r="O16" s="5">
        <f t="shared" si="4"/>
        <v>409.60195014778861</v>
      </c>
      <c r="Q16" s="5" t="s">
        <v>240</v>
      </c>
      <c r="R16" s="5">
        <f t="shared" ref="R16:R20" si="29">M10</f>
        <v>0.62239691642600659</v>
      </c>
      <c r="S16" s="5">
        <f t="shared" si="10"/>
        <v>0.55971003275031939</v>
      </c>
      <c r="T16" s="5">
        <f t="shared" si="11"/>
        <v>0.56753730152513415</v>
      </c>
      <c r="U16" s="5">
        <f t="shared" si="12"/>
        <v>0.55751462230714022</v>
      </c>
      <c r="V16" s="5">
        <f t="shared" si="13"/>
        <v>0.55098421358109739</v>
      </c>
      <c r="W16" s="5">
        <f t="shared" si="14"/>
        <v>0.6058588513753651</v>
      </c>
      <c r="X16" s="5">
        <f t="shared" si="15"/>
        <v>0.64542859332490321</v>
      </c>
      <c r="Y16" s="5">
        <f t="shared" si="25"/>
        <v>0.66776776604419674</v>
      </c>
      <c r="Z16" s="5">
        <f t="shared" si="26"/>
        <v>0.72781008394690494</v>
      </c>
      <c r="AA16" s="5">
        <f t="shared" si="16"/>
        <v>0.7081485180226661</v>
      </c>
      <c r="AB16" s="5">
        <f t="shared" si="17"/>
        <v>0.74908215089196206</v>
      </c>
      <c r="AC16" s="5">
        <f t="shared" si="18"/>
        <v>0.73469950454017408</v>
      </c>
      <c r="AD16" s="5">
        <f t="shared" si="19"/>
        <v>0.77905494130273212</v>
      </c>
      <c r="AE16" s="5">
        <f t="shared" si="20"/>
        <v>0.80066023674907305</v>
      </c>
      <c r="AF16" s="5">
        <f t="shared" si="21"/>
        <v>0.64893352410552718</v>
      </c>
      <c r="AG16" s="5">
        <f t="shared" si="27"/>
        <v>0.98900326119922322</v>
      </c>
      <c r="AH16" s="5">
        <f t="shared" si="22"/>
        <v>0.59970209183343048</v>
      </c>
      <c r="AI16" s="5">
        <f t="shared" si="8"/>
        <v>0.54674936142399044</v>
      </c>
      <c r="AJ16" s="5"/>
      <c r="AK16" s="5">
        <f t="shared" si="9"/>
        <v>0.67005788729721361</v>
      </c>
      <c r="AL16" s="5">
        <f t="shared" si="24"/>
        <v>0.67550386022268682</v>
      </c>
    </row>
    <row r="17" spans="1:38" x14ac:dyDescent="0.2">
      <c r="A17" s="3" t="str">
        <f>Datos!A24</f>
        <v>1993M04</v>
      </c>
      <c r="B17" s="3">
        <f>Datos!E24</f>
        <v>410</v>
      </c>
      <c r="C17" s="3">
        <f t="shared" si="1"/>
        <v>433</v>
      </c>
      <c r="D17" s="3">
        <f t="shared" si="5"/>
        <v>426.75</v>
      </c>
      <c r="E17" s="3">
        <f t="shared" si="6"/>
        <v>424</v>
      </c>
      <c r="F17" s="3"/>
      <c r="I17" t="s">
        <v>23</v>
      </c>
      <c r="J17">
        <v>562</v>
      </c>
      <c r="K17" s="5">
        <v>15</v>
      </c>
      <c r="L17" s="5">
        <f t="shared" si="2"/>
        <v>451.06450000000001</v>
      </c>
      <c r="M17" s="5">
        <f t="shared" si="3"/>
        <v>1.2459415449453459</v>
      </c>
      <c r="N17" s="5">
        <f t="shared" si="28"/>
        <v>1.138304085840451</v>
      </c>
      <c r="O17" s="5">
        <f t="shared" si="4"/>
        <v>493.71693117050978</v>
      </c>
      <c r="Q17" s="5" t="s">
        <v>241</v>
      </c>
      <c r="R17" s="5">
        <f t="shared" si="29"/>
        <v>0.90709014864007464</v>
      </c>
      <c r="S17" s="5">
        <f t="shared" si="10"/>
        <v>0.82217521663803095</v>
      </c>
      <c r="T17" s="5">
        <f t="shared" si="11"/>
        <v>0.7660375889442298</v>
      </c>
      <c r="U17" s="5">
        <f t="shared" si="12"/>
        <v>0.76872453003158459</v>
      </c>
      <c r="V17" s="5">
        <f t="shared" si="13"/>
        <v>0.78373817653015942</v>
      </c>
      <c r="W17" s="5">
        <f t="shared" si="14"/>
        <v>0.78819632503138837</v>
      </c>
      <c r="X17" s="5">
        <f t="shared" si="15"/>
        <v>0.85611114129959809</v>
      </c>
      <c r="Y17" s="5">
        <f t="shared" si="25"/>
        <v>0.87727772825423156</v>
      </c>
      <c r="Z17" s="5">
        <f t="shared" si="26"/>
        <v>0.96457967779172304</v>
      </c>
      <c r="AA17" s="5">
        <f t="shared" si="16"/>
        <v>0.82660228216253961</v>
      </c>
      <c r="AB17" s="5">
        <f t="shared" si="17"/>
        <v>0.90698052223760639</v>
      </c>
      <c r="AC17" s="5">
        <f t="shared" si="18"/>
        <v>0.89919760624396128</v>
      </c>
      <c r="AD17" s="5">
        <f t="shared" si="19"/>
        <v>0.93729526277392505</v>
      </c>
      <c r="AE17" s="5">
        <f t="shared" si="20"/>
        <v>0.97883100359340913</v>
      </c>
      <c r="AF17" s="5">
        <f t="shared" si="21"/>
        <v>0.82516154738667713</v>
      </c>
      <c r="AG17" s="5">
        <f t="shared" si="27"/>
        <v>0.82279280758743423</v>
      </c>
      <c r="AH17" s="5">
        <f t="shared" si="22"/>
        <v>0.73289930124890301</v>
      </c>
      <c r="AI17" s="5">
        <f t="shared" si="8"/>
        <v>0.65395449056667565</v>
      </c>
      <c r="AK17" s="5">
        <f t="shared" si="9"/>
        <v>0.83986918649789755</v>
      </c>
      <c r="AL17" s="5">
        <f t="shared" si="24"/>
        <v>0.84669532038471196</v>
      </c>
    </row>
    <row r="18" spans="1:38" x14ac:dyDescent="0.2">
      <c r="A18" s="3" t="str">
        <f>Datos!A25</f>
        <v>1993M05</v>
      </c>
      <c r="B18" s="3">
        <f>Datos!E25</f>
        <v>375</v>
      </c>
      <c r="C18" s="3">
        <f t="shared" si="1"/>
        <v>408.2</v>
      </c>
      <c r="D18" s="3">
        <f t="shared" si="5"/>
        <v>431.66666666666669</v>
      </c>
      <c r="E18" s="3">
        <f t="shared" si="6"/>
        <v>429.20833333333337</v>
      </c>
      <c r="F18" s="3"/>
      <c r="I18" t="s">
        <v>24</v>
      </c>
      <c r="J18">
        <v>410</v>
      </c>
      <c r="K18" s="5">
        <v>16</v>
      </c>
      <c r="L18" s="5">
        <f t="shared" si="2"/>
        <v>456.97280000000001</v>
      </c>
      <c r="M18" s="5">
        <f t="shared" si="3"/>
        <v>0.89720876165933727</v>
      </c>
      <c r="N18" s="5">
        <f t="shared" si="28"/>
        <v>0.97553233855367094</v>
      </c>
      <c r="O18" s="5">
        <f t="shared" si="4"/>
        <v>420.28335073737077</v>
      </c>
      <c r="Q18" s="5" t="s">
        <v>242</v>
      </c>
      <c r="R18" s="5">
        <f t="shared" si="29"/>
        <v>0.97740811296180752</v>
      </c>
      <c r="S18" s="5">
        <f t="shared" si="10"/>
        <v>0.97071093000199427</v>
      </c>
      <c r="T18" s="5">
        <f t="shared" si="11"/>
        <v>0.7935068065842249</v>
      </c>
      <c r="U18" s="5">
        <f t="shared" si="12"/>
        <v>0.83724652794968568</v>
      </c>
      <c r="V18" s="5">
        <f t="shared" si="13"/>
        <v>0.9076451232369348</v>
      </c>
      <c r="W18" s="5">
        <f t="shared" si="14"/>
        <v>0.86466732214720998</v>
      </c>
      <c r="X18" s="5">
        <f t="shared" si="15"/>
        <v>0.94341783633554321</v>
      </c>
      <c r="Y18" s="5">
        <f t="shared" si="25"/>
        <v>0.93809223200796854</v>
      </c>
      <c r="Z18" s="5">
        <f t="shared" si="26"/>
        <v>1.0488310237136953</v>
      </c>
      <c r="AA18" s="5">
        <f t="shared" si="16"/>
        <v>0.97110339806915569</v>
      </c>
      <c r="AB18" s="5">
        <f t="shared" si="17"/>
        <v>0.9889263249887883</v>
      </c>
      <c r="AC18" s="5">
        <f t="shared" si="18"/>
        <v>1.070401273960633</v>
      </c>
      <c r="AD18" s="5">
        <f t="shared" si="19"/>
        <v>1.046121952825952</v>
      </c>
      <c r="AE18" s="5">
        <f t="shared" si="20"/>
        <v>1.0035602565719424</v>
      </c>
      <c r="AF18" s="5">
        <f t="shared" si="21"/>
        <v>0.80262077250446107</v>
      </c>
      <c r="AG18" s="5">
        <f t="shared" si="27"/>
        <v>0.91042728803778006</v>
      </c>
      <c r="AH18" s="5">
        <f t="shared" si="22"/>
        <v>0.85801514040019877</v>
      </c>
      <c r="AI18" s="5">
        <f t="shared" si="8"/>
        <v>0.71858148449714232</v>
      </c>
      <c r="AK18" s="5">
        <f t="shared" si="9"/>
        <v>0.92507132259972868</v>
      </c>
      <c r="AL18" s="5">
        <f t="shared" si="24"/>
        <v>0.93258994669552298</v>
      </c>
    </row>
    <row r="19" spans="1:38" x14ac:dyDescent="0.2">
      <c r="A19" s="3" t="str">
        <f>Datos!A26</f>
        <v>1993M06</v>
      </c>
      <c r="B19" s="3">
        <f>Datos!E26</f>
        <v>339</v>
      </c>
      <c r="C19" s="3">
        <f t="shared" si="1"/>
        <v>349.6</v>
      </c>
      <c r="D19" s="3">
        <f t="shared" si="5"/>
        <v>434.5</v>
      </c>
      <c r="E19" s="3">
        <f t="shared" si="6"/>
        <v>433.08333333333337</v>
      </c>
      <c r="F19" s="3"/>
      <c r="I19" t="s">
        <v>25</v>
      </c>
      <c r="J19">
        <v>375</v>
      </c>
      <c r="K19" s="5">
        <v>17</v>
      </c>
      <c r="L19" s="5">
        <f t="shared" si="2"/>
        <v>462.8811</v>
      </c>
      <c r="M19" s="5">
        <f t="shared" si="3"/>
        <v>0.8101432527705279</v>
      </c>
      <c r="N19" s="5">
        <f t="shared" si="28"/>
        <v>0.9317303818362751</v>
      </c>
      <c r="O19" s="5">
        <f t="shared" si="4"/>
        <v>402.47694752739693</v>
      </c>
      <c r="Q19" s="5" t="s">
        <v>243</v>
      </c>
      <c r="R19" s="5">
        <f t="shared" si="29"/>
        <v>1.0504612086199585</v>
      </c>
      <c r="S19" s="5">
        <f t="shared" si="10"/>
        <v>1.0194029709977848</v>
      </c>
      <c r="T19" s="5">
        <f t="shared" si="11"/>
        <v>0.86432473312656299</v>
      </c>
      <c r="U19" s="5">
        <f t="shared" si="12"/>
        <v>0.97480184106324641</v>
      </c>
      <c r="V19" s="5">
        <f t="shared" si="13"/>
        <v>1.0126159287017125</v>
      </c>
      <c r="W19" s="5">
        <f t="shared" si="14"/>
        <v>1.0256681774170631</v>
      </c>
      <c r="X19" s="5">
        <f t="shared" si="15"/>
        <v>1.2124354603836713</v>
      </c>
      <c r="Y19" s="5">
        <f t="shared" si="25"/>
        <v>1.3250646699760806</v>
      </c>
      <c r="Z19" s="5">
        <f t="shared" si="26"/>
        <v>1.2768591597201004</v>
      </c>
      <c r="AA19" s="5">
        <f t="shared" si="16"/>
        <v>1.2735473700026758</v>
      </c>
      <c r="AB19" s="5">
        <f t="shared" si="17"/>
        <v>1.187933447216553</v>
      </c>
      <c r="AC19" s="5">
        <f t="shared" si="18"/>
        <v>1.2076265342882693</v>
      </c>
      <c r="AD19" s="5">
        <f t="shared" si="19"/>
        <v>1.3158857213490724</v>
      </c>
      <c r="AE19" s="5">
        <f t="shared" si="20"/>
        <v>1.2837940056159318</v>
      </c>
      <c r="AF19" s="5">
        <f t="shared" si="21"/>
        <v>1.0387135951131026</v>
      </c>
      <c r="AG19" s="5">
        <f t="shared" si="27"/>
        <v>1.1985845300230671</v>
      </c>
      <c r="AH19" s="5">
        <f t="shared" si="22"/>
        <v>1.046852307195256</v>
      </c>
      <c r="AI19" s="5">
        <f t="shared" si="8"/>
        <v>0.8188766690277508</v>
      </c>
      <c r="AK19" s="5">
        <f t="shared" si="9"/>
        <v>1.1185249072132144</v>
      </c>
      <c r="AL19" s="5">
        <f t="shared" si="24"/>
        <v>1.1276158476776592</v>
      </c>
    </row>
    <row r="20" spans="1:38" x14ac:dyDescent="0.2">
      <c r="A20" s="3" t="str">
        <f>Datos!A27</f>
        <v>1993M07</v>
      </c>
      <c r="B20" s="3">
        <f>Datos!E27</f>
        <v>355</v>
      </c>
      <c r="C20" s="3">
        <f t="shared" si="1"/>
        <v>347.6</v>
      </c>
      <c r="D20" s="3">
        <f t="shared" si="5"/>
        <v>443</v>
      </c>
      <c r="E20" s="3">
        <f t="shared" si="6"/>
        <v>438.75</v>
      </c>
      <c r="F20" s="3"/>
      <c r="I20" t="s">
        <v>26</v>
      </c>
      <c r="J20">
        <v>339</v>
      </c>
      <c r="K20" s="5">
        <v>18</v>
      </c>
      <c r="L20" s="5">
        <f t="shared" si="2"/>
        <v>468.7894</v>
      </c>
      <c r="M20" s="5">
        <f t="shared" si="3"/>
        <v>0.72313921773828505</v>
      </c>
      <c r="N20" s="5">
        <f t="shared" si="28"/>
        <v>0.84925238562621885</v>
      </c>
      <c r="O20" s="5">
        <f t="shared" si="4"/>
        <v>399.17462198240315</v>
      </c>
      <c r="Q20" s="5" t="s">
        <v>244</v>
      </c>
      <c r="R20" s="5">
        <f t="shared" si="29"/>
        <v>1.1676754213092917</v>
      </c>
      <c r="S20" s="5">
        <f t="shared" si="10"/>
        <v>1.0709203092500543</v>
      </c>
      <c r="T20" s="5">
        <f t="shared" si="11"/>
        <v>1.0032360884016172</v>
      </c>
      <c r="U20" s="5">
        <f t="shared" si="12"/>
        <v>1.0448295333528164</v>
      </c>
      <c r="V20" s="5">
        <f t="shared" si="13"/>
        <v>1.0586689504531772</v>
      </c>
      <c r="W20" s="5">
        <f t="shared" si="14"/>
        <v>1.1753691369896537</v>
      </c>
      <c r="X20" s="5">
        <f t="shared" si="15"/>
        <v>1.2425221592822577</v>
      </c>
      <c r="Y20" s="5">
        <f t="shared" si="25"/>
        <v>1.3177189199050641</v>
      </c>
      <c r="Z20" s="5">
        <f t="shared" si="26"/>
        <v>1.1683732845701567</v>
      </c>
      <c r="AA20" s="5">
        <f t="shared" si="16"/>
        <v>1.3962569859515641</v>
      </c>
      <c r="AB20" s="5">
        <f t="shared" si="17"/>
        <v>1.2947158435752157</v>
      </c>
      <c r="AC20" s="5">
        <f t="shared" si="18"/>
        <v>1.3286788909520595</v>
      </c>
      <c r="AD20" s="5">
        <f t="shared" si="19"/>
        <v>1.3160612110192793</v>
      </c>
      <c r="AE20" s="5">
        <f t="shared" si="20"/>
        <v>1.4036544016889902</v>
      </c>
      <c r="AF20" s="5">
        <f t="shared" si="21"/>
        <v>1.2637331040567095</v>
      </c>
      <c r="AG20" s="5">
        <f t="shared" si="27"/>
        <v>1.2927288644509316</v>
      </c>
      <c r="AH20" s="5">
        <f t="shared" si="22"/>
        <v>1.0786274093066346</v>
      </c>
      <c r="AI20" s="5">
        <f t="shared" si="8"/>
        <v>1.0258552129555809</v>
      </c>
      <c r="AK20" s="5">
        <f t="shared" si="9"/>
        <v>1.2027569848595028</v>
      </c>
      <c r="AL20" s="5">
        <f t="shared" si="24"/>
        <v>1.2125325312707089</v>
      </c>
    </row>
    <row r="21" spans="1:38" x14ac:dyDescent="0.2">
      <c r="A21" s="3" t="str">
        <f>Datos!A28</f>
        <v>1993M08</v>
      </c>
      <c r="B21" s="3">
        <f>Datos!E28</f>
        <v>269</v>
      </c>
      <c r="C21" s="3">
        <f t="shared" si="1"/>
        <v>368.2</v>
      </c>
      <c r="D21" s="3">
        <f t="shared" si="5"/>
        <v>444.5</v>
      </c>
      <c r="E21" s="3">
        <f t="shared" si="6"/>
        <v>443.75</v>
      </c>
      <c r="F21" s="3"/>
      <c r="I21" t="s">
        <v>27</v>
      </c>
      <c r="J21">
        <v>355</v>
      </c>
      <c r="K21" s="5">
        <v>19</v>
      </c>
      <c r="L21" s="5">
        <f t="shared" si="2"/>
        <v>474.6977</v>
      </c>
      <c r="M21" s="5">
        <f t="shared" si="3"/>
        <v>0.74784436495057804</v>
      </c>
      <c r="N21" s="5">
        <f t="shared" si="28"/>
        <v>0.84716594796509348</v>
      </c>
      <c r="O21" s="5">
        <f t="shared" si="4"/>
        <v>419.04422722928825</v>
      </c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K21" s="5">
        <f>AVERAGE(AK9:AK20)</f>
        <v>0.99193790998666109</v>
      </c>
      <c r="AL21" s="5">
        <f>AVERAGE(AL9:AL20)</f>
        <v>0.99999999999999989</v>
      </c>
    </row>
    <row r="22" spans="1:38" x14ac:dyDescent="0.2">
      <c r="A22" s="3" t="str">
        <f>Datos!A29</f>
        <v>1993M09</v>
      </c>
      <c r="B22" s="3">
        <f>Datos!E29</f>
        <v>400</v>
      </c>
      <c r="C22" s="3">
        <f t="shared" si="1"/>
        <v>402</v>
      </c>
      <c r="D22" s="3">
        <f t="shared" si="5"/>
        <v>442.16666666666669</v>
      </c>
      <c r="E22" s="3">
        <f t="shared" si="6"/>
        <v>443.33333333333337</v>
      </c>
      <c r="F22" s="3"/>
      <c r="I22" t="s">
        <v>28</v>
      </c>
      <c r="J22">
        <v>269</v>
      </c>
      <c r="K22" s="5">
        <v>20</v>
      </c>
      <c r="L22" s="5">
        <f t="shared" si="2"/>
        <v>480.60599999999999</v>
      </c>
      <c r="M22" s="5">
        <f t="shared" si="3"/>
        <v>0.55971003275031939</v>
      </c>
      <c r="N22" s="5">
        <f t="shared" si="28"/>
        <v>0.67550386022268682</v>
      </c>
      <c r="O22" s="5">
        <f t="shared" si="4"/>
        <v>398.22126243856161</v>
      </c>
    </row>
    <row r="23" spans="1:38" x14ac:dyDescent="0.2">
      <c r="A23" s="3" t="str">
        <f>Datos!A30</f>
        <v>1993M10</v>
      </c>
      <c r="B23" s="3">
        <f>Datos!E30</f>
        <v>478</v>
      </c>
      <c r="C23" s="3">
        <f t="shared" si="1"/>
        <v>439</v>
      </c>
      <c r="D23" s="3">
        <f t="shared" si="5"/>
        <v>449.83333333333331</v>
      </c>
      <c r="E23" s="3">
        <f t="shared" si="6"/>
        <v>446</v>
      </c>
      <c r="F23" s="3"/>
      <c r="I23" t="s">
        <v>29</v>
      </c>
      <c r="J23">
        <v>400</v>
      </c>
      <c r="K23" s="5">
        <v>21</v>
      </c>
      <c r="L23" s="5">
        <f t="shared" si="2"/>
        <v>486.51429999999999</v>
      </c>
      <c r="M23" s="5">
        <f t="shared" si="3"/>
        <v>0.82217521663803095</v>
      </c>
      <c r="N23" s="5">
        <f t="shared" si="28"/>
        <v>0.84669532038471196</v>
      </c>
      <c r="O23" s="5">
        <f t="shared" si="4"/>
        <v>472.42495661633336</v>
      </c>
    </row>
    <row r="24" spans="1:38" x14ac:dyDescent="0.2">
      <c r="A24" s="3" t="str">
        <f>Datos!A31</f>
        <v>1993M11</v>
      </c>
      <c r="B24" s="3">
        <f>Datos!E31</f>
        <v>508</v>
      </c>
      <c r="C24" s="3">
        <f t="shared" si="1"/>
        <v>505.4</v>
      </c>
      <c r="D24" s="3">
        <f t="shared" si="5"/>
        <v>456.83333333333331</v>
      </c>
      <c r="E24" s="3">
        <f t="shared" si="6"/>
        <v>453.33333333333331</v>
      </c>
      <c r="F24" s="3"/>
      <c r="I24" t="s">
        <v>30</v>
      </c>
      <c r="J24">
        <v>478</v>
      </c>
      <c r="K24" s="5">
        <v>22</v>
      </c>
      <c r="L24" s="5">
        <f t="shared" si="2"/>
        <v>492.42259999999999</v>
      </c>
      <c r="M24" s="5">
        <f t="shared" si="3"/>
        <v>0.97071093000199427</v>
      </c>
      <c r="N24" s="5">
        <f t="shared" si="28"/>
        <v>0.93258994669552298</v>
      </c>
      <c r="O24" s="5">
        <f t="shared" si="4"/>
        <v>512.55109675341589</v>
      </c>
    </row>
    <row r="25" spans="1:38" x14ac:dyDescent="0.2">
      <c r="A25" s="3" t="str">
        <f>Datos!A32</f>
        <v>1993M12</v>
      </c>
      <c r="B25" s="3">
        <f>Datos!E32</f>
        <v>540</v>
      </c>
      <c r="C25" s="3">
        <f t="shared" si="1"/>
        <v>524.79999999999995</v>
      </c>
      <c r="D25" s="3">
        <f t="shared" si="5"/>
        <v>462.33333333333331</v>
      </c>
      <c r="E25" s="3">
        <f t="shared" si="6"/>
        <v>459.58333333333331</v>
      </c>
      <c r="F25" s="3"/>
      <c r="I25" t="s">
        <v>31</v>
      </c>
      <c r="J25">
        <v>508</v>
      </c>
      <c r="K25" s="5">
        <v>23</v>
      </c>
      <c r="L25" s="5">
        <f t="shared" si="2"/>
        <v>498.33089999999999</v>
      </c>
      <c r="M25" s="5">
        <f t="shared" si="3"/>
        <v>1.0194029709977848</v>
      </c>
      <c r="N25" s="5">
        <f t="shared" si="28"/>
        <v>1.1276158476776592</v>
      </c>
      <c r="O25" s="5">
        <f t="shared" si="4"/>
        <v>450.50803520208871</v>
      </c>
    </row>
    <row r="26" spans="1:38" x14ac:dyDescent="0.2">
      <c r="A26" s="3" t="str">
        <f>Datos!A33</f>
        <v>1994M01</v>
      </c>
      <c r="B26" s="3">
        <f>Datos!E33</f>
        <v>601</v>
      </c>
      <c r="C26" s="3">
        <f t="shared" si="1"/>
        <v>536</v>
      </c>
      <c r="D26" s="3">
        <f t="shared" si="5"/>
        <v>465.58333333333331</v>
      </c>
      <c r="E26" s="3">
        <f t="shared" si="6"/>
        <v>463.95833333333331</v>
      </c>
      <c r="F26" s="3"/>
      <c r="I26" t="s">
        <v>32</v>
      </c>
      <c r="J26">
        <v>540</v>
      </c>
      <c r="K26" s="5">
        <v>24</v>
      </c>
      <c r="L26" s="5">
        <f t="shared" si="2"/>
        <v>504.23919999999998</v>
      </c>
      <c r="M26" s="5">
        <f t="shared" si="3"/>
        <v>1.0709203092500543</v>
      </c>
      <c r="N26" s="5">
        <f t="shared" si="28"/>
        <v>1.2125325312707089</v>
      </c>
      <c r="O26" s="5">
        <f t="shared" si="4"/>
        <v>445.34887607022898</v>
      </c>
    </row>
    <row r="27" spans="1:38" x14ac:dyDescent="0.2">
      <c r="A27" s="3" t="str">
        <f>Datos!A34</f>
        <v>1994M02</v>
      </c>
      <c r="B27" s="3">
        <f>Datos!E34</f>
        <v>497</v>
      </c>
      <c r="C27" s="3">
        <f t="shared" si="1"/>
        <v>534.79999999999995</v>
      </c>
      <c r="D27" s="3">
        <f t="shared" si="5"/>
        <v>469.25</v>
      </c>
      <c r="E27" s="3">
        <f t="shared" si="6"/>
        <v>467.41666666666663</v>
      </c>
      <c r="F27" s="3"/>
      <c r="I27" t="s">
        <v>33</v>
      </c>
      <c r="J27">
        <v>601</v>
      </c>
      <c r="K27" s="5">
        <v>25</v>
      </c>
      <c r="L27" s="5">
        <f t="shared" si="2"/>
        <v>510.14749999999998</v>
      </c>
      <c r="M27" s="5">
        <f t="shared" si="3"/>
        <v>1.1780906502531132</v>
      </c>
      <c r="N27" s="5">
        <f t="shared" si="28"/>
        <v>1.2936493279442824</v>
      </c>
      <c r="O27" s="5">
        <f t="shared" si="4"/>
        <v>464.57721348260549</v>
      </c>
    </row>
    <row r="28" spans="1:38" x14ac:dyDescent="0.2">
      <c r="A28" s="3" t="str">
        <f>Datos!A35</f>
        <v>1994M03</v>
      </c>
      <c r="B28" s="3">
        <f>Datos!E35</f>
        <v>534</v>
      </c>
      <c r="C28" s="3">
        <f t="shared" si="1"/>
        <v>518.6</v>
      </c>
      <c r="D28" s="3">
        <f t="shared" si="5"/>
        <v>471.5</v>
      </c>
      <c r="E28" s="3">
        <f t="shared" si="6"/>
        <v>470.375</v>
      </c>
      <c r="F28" s="3"/>
      <c r="I28" t="s">
        <v>34</v>
      </c>
      <c r="J28">
        <v>497</v>
      </c>
      <c r="K28" s="5">
        <v>26</v>
      </c>
      <c r="L28" s="5">
        <f t="shared" si="2"/>
        <v>516.05579999999998</v>
      </c>
      <c r="M28" s="5">
        <f t="shared" si="3"/>
        <v>0.96307414818320036</v>
      </c>
      <c r="N28" s="5">
        <f t="shared" si="28"/>
        <v>1.1694280259827177</v>
      </c>
      <c r="O28" s="5">
        <f t="shared" si="4"/>
        <v>424.99409023684962</v>
      </c>
    </row>
    <row r="29" spans="1:38" x14ac:dyDescent="0.2">
      <c r="A29" s="3" t="str">
        <f>Datos!A36</f>
        <v>1994M04</v>
      </c>
      <c r="B29" s="3">
        <f>Datos!E36</f>
        <v>502</v>
      </c>
      <c r="C29" s="3">
        <f t="shared" si="1"/>
        <v>479.4</v>
      </c>
      <c r="D29" s="3">
        <f t="shared" si="5"/>
        <v>468.91666666666669</v>
      </c>
      <c r="E29" s="3">
        <f t="shared" si="6"/>
        <v>470.20833333333337</v>
      </c>
      <c r="F29" s="3"/>
      <c r="I29" t="s">
        <v>35</v>
      </c>
      <c r="J29">
        <v>534</v>
      </c>
      <c r="K29" s="5">
        <v>27</v>
      </c>
      <c r="L29" s="5">
        <f t="shared" si="2"/>
        <v>521.96410000000003</v>
      </c>
      <c r="M29" s="5">
        <f t="shared" si="3"/>
        <v>1.0230588655426684</v>
      </c>
      <c r="N29" s="5">
        <f t="shared" si="28"/>
        <v>1.138304085840451</v>
      </c>
      <c r="O29" s="5">
        <f t="shared" si="4"/>
        <v>469.11893459973709</v>
      </c>
    </row>
    <row r="30" spans="1:38" x14ac:dyDescent="0.2">
      <c r="A30" s="3" t="str">
        <f>Datos!A37</f>
        <v>1994M05</v>
      </c>
      <c r="B30" s="3">
        <f>Datos!E37</f>
        <v>459</v>
      </c>
      <c r="C30" s="3">
        <f t="shared" si="1"/>
        <v>458.8</v>
      </c>
      <c r="D30" s="3">
        <f t="shared" si="5"/>
        <v>467.58333333333331</v>
      </c>
      <c r="E30" s="3">
        <f t="shared" si="6"/>
        <v>468.25</v>
      </c>
      <c r="F30" s="3"/>
      <c r="I30" t="s">
        <v>36</v>
      </c>
      <c r="J30">
        <v>502</v>
      </c>
      <c r="K30" s="5">
        <v>28</v>
      </c>
      <c r="L30" s="5">
        <f t="shared" si="2"/>
        <v>527.87239999999997</v>
      </c>
      <c r="M30" s="5">
        <f t="shared" si="3"/>
        <v>0.9509873977120229</v>
      </c>
      <c r="N30" s="5">
        <f t="shared" si="28"/>
        <v>0.97553233855367094</v>
      </c>
      <c r="O30" s="5">
        <f t="shared" si="4"/>
        <v>514.59083431746376</v>
      </c>
    </row>
    <row r="31" spans="1:38" x14ac:dyDescent="0.2">
      <c r="A31" s="3" t="str">
        <f>Datos!A38</f>
        <v>1994M06</v>
      </c>
      <c r="B31" s="3">
        <f>Datos!E38</f>
        <v>405</v>
      </c>
      <c r="C31" s="3">
        <f t="shared" si="1"/>
        <v>414.6</v>
      </c>
      <c r="D31" s="3">
        <f t="shared" si="5"/>
        <v>470.66666666666669</v>
      </c>
      <c r="E31" s="3">
        <f t="shared" si="6"/>
        <v>469.125</v>
      </c>
      <c r="F31" s="3"/>
      <c r="I31" t="s">
        <v>37</v>
      </c>
      <c r="J31">
        <v>459</v>
      </c>
      <c r="K31" s="5">
        <v>29</v>
      </c>
      <c r="L31" s="5">
        <f t="shared" si="2"/>
        <v>533.78070000000002</v>
      </c>
      <c r="M31" s="5">
        <f t="shared" si="3"/>
        <v>0.85990370202594435</v>
      </c>
      <c r="N31" s="5">
        <f t="shared" si="28"/>
        <v>0.9317303818362751</v>
      </c>
      <c r="O31" s="5">
        <f t="shared" si="4"/>
        <v>492.63178377353387</v>
      </c>
    </row>
    <row r="32" spans="1:38" x14ac:dyDescent="0.2">
      <c r="A32" s="3" t="str">
        <f>Datos!A39</f>
        <v>1994M07</v>
      </c>
      <c r="B32" s="3">
        <f>Datos!E39</f>
        <v>394</v>
      </c>
      <c r="C32" s="3">
        <f t="shared" si="1"/>
        <v>399.6</v>
      </c>
      <c r="D32" s="3">
        <f t="shared" si="5"/>
        <v>477.91666666666669</v>
      </c>
      <c r="E32" s="3">
        <f t="shared" si="6"/>
        <v>474.29166666666669</v>
      </c>
      <c r="F32" s="3"/>
      <c r="I32" t="s">
        <v>38</v>
      </c>
      <c r="J32">
        <v>405</v>
      </c>
      <c r="K32" s="5">
        <v>30</v>
      </c>
      <c r="L32" s="5">
        <f t="shared" si="2"/>
        <v>539.68899999999996</v>
      </c>
      <c r="M32" s="5">
        <f t="shared" si="3"/>
        <v>0.75043219335580313</v>
      </c>
      <c r="N32" s="5">
        <f t="shared" si="28"/>
        <v>0.84925238562621885</v>
      </c>
      <c r="O32" s="5">
        <f t="shared" si="4"/>
        <v>476.89003511172064</v>
      </c>
    </row>
    <row r="33" spans="1:15" x14ac:dyDescent="0.2">
      <c r="A33" s="3" t="str">
        <f>Datos!A40</f>
        <v>1994M08</v>
      </c>
      <c r="B33" s="3">
        <f>Datos!E40</f>
        <v>313</v>
      </c>
      <c r="C33" s="3">
        <f t="shared" si="1"/>
        <v>397.2</v>
      </c>
      <c r="D33" s="3">
        <f t="shared" si="5"/>
        <v>487.08333333333331</v>
      </c>
      <c r="E33" s="3">
        <f t="shared" si="6"/>
        <v>482.5</v>
      </c>
      <c r="F33" s="3"/>
      <c r="I33" t="s">
        <v>39</v>
      </c>
      <c r="J33">
        <v>394</v>
      </c>
      <c r="K33" s="5">
        <v>31</v>
      </c>
      <c r="L33" s="5">
        <f t="shared" si="2"/>
        <v>545.59730000000002</v>
      </c>
      <c r="M33" s="5">
        <f t="shared" si="3"/>
        <v>0.72214433612483053</v>
      </c>
      <c r="N33" s="5">
        <f t="shared" si="28"/>
        <v>0.84716594796509348</v>
      </c>
      <c r="O33" s="5">
        <f t="shared" si="4"/>
        <v>465.08007191081566</v>
      </c>
    </row>
    <row r="34" spans="1:15" x14ac:dyDescent="0.2">
      <c r="A34" s="3" t="str">
        <f>Datos!A41</f>
        <v>1994M09</v>
      </c>
      <c r="B34" s="3">
        <f>Datos!E41</f>
        <v>427</v>
      </c>
      <c r="C34" s="3">
        <f t="shared" si="1"/>
        <v>414.6</v>
      </c>
      <c r="D34" s="3">
        <f t="shared" si="5"/>
        <v>495.16666666666669</v>
      </c>
      <c r="E34" s="3">
        <f t="shared" si="6"/>
        <v>491.125</v>
      </c>
      <c r="F34" s="3"/>
      <c r="I34" t="s">
        <v>40</v>
      </c>
      <c r="J34">
        <v>313</v>
      </c>
      <c r="K34" s="5">
        <v>32</v>
      </c>
      <c r="L34" s="5">
        <f t="shared" si="2"/>
        <v>551.50559999999996</v>
      </c>
      <c r="M34" s="5">
        <f t="shared" si="3"/>
        <v>0.56753730152513415</v>
      </c>
      <c r="N34" s="5">
        <f t="shared" si="28"/>
        <v>0.67550386022268682</v>
      </c>
      <c r="O34" s="5">
        <f t="shared" si="4"/>
        <v>463.35782581141183</v>
      </c>
    </row>
    <row r="35" spans="1:15" x14ac:dyDescent="0.2">
      <c r="A35" s="3" t="str">
        <f>Datos!A42</f>
        <v>1994M10</v>
      </c>
      <c r="B35" s="3">
        <f>Datos!E42</f>
        <v>447</v>
      </c>
      <c r="C35" s="3">
        <f t="shared" si="1"/>
        <v>451.2</v>
      </c>
      <c r="D35" s="3">
        <f t="shared" si="5"/>
        <v>495.16666666666669</v>
      </c>
      <c r="E35" s="3">
        <f t="shared" si="6"/>
        <v>495.16666666666669</v>
      </c>
      <c r="F35" s="3"/>
      <c r="I35" t="s">
        <v>41</v>
      </c>
      <c r="J35">
        <v>427</v>
      </c>
      <c r="K35" s="5">
        <v>33</v>
      </c>
      <c r="L35" s="5">
        <f t="shared" si="2"/>
        <v>557.41390000000001</v>
      </c>
      <c r="M35" s="5">
        <f t="shared" si="3"/>
        <v>0.7660375889442298</v>
      </c>
      <c r="N35" s="5">
        <f t="shared" si="28"/>
        <v>0.84669532038471196</v>
      </c>
      <c r="O35" s="5">
        <f t="shared" si="4"/>
        <v>504.31364118793584</v>
      </c>
    </row>
    <row r="36" spans="1:15" x14ac:dyDescent="0.2">
      <c r="A36" s="3" t="str">
        <f>Datos!A43</f>
        <v>1994M11</v>
      </c>
      <c r="B36" s="3">
        <f>Datos!E43</f>
        <v>492</v>
      </c>
      <c r="C36" s="3">
        <f t="shared" si="1"/>
        <v>526.20000000000005</v>
      </c>
      <c r="D36" s="3">
        <f t="shared" si="5"/>
        <v>500.58333333333331</v>
      </c>
      <c r="E36" s="3">
        <f t="shared" si="6"/>
        <v>497.875</v>
      </c>
      <c r="F36" s="3"/>
      <c r="I36" t="s">
        <v>42</v>
      </c>
      <c r="J36">
        <v>447</v>
      </c>
      <c r="K36" s="5">
        <v>34</v>
      </c>
      <c r="L36" s="5">
        <f t="shared" si="2"/>
        <v>563.32219999999995</v>
      </c>
      <c r="M36" s="5">
        <f t="shared" si="3"/>
        <v>0.7935068065842249</v>
      </c>
      <c r="N36" s="5">
        <f t="shared" si="28"/>
        <v>0.93258994669552298</v>
      </c>
      <c r="O36" s="5">
        <f t="shared" si="4"/>
        <v>479.31033524848726</v>
      </c>
    </row>
    <row r="37" spans="1:15" x14ac:dyDescent="0.2">
      <c r="A37" s="3" t="str">
        <f>Datos!A44</f>
        <v>1994M12</v>
      </c>
      <c r="B37" s="3">
        <f>Datos!E44</f>
        <v>577</v>
      </c>
      <c r="C37" s="3">
        <f t="shared" si="1"/>
        <v>562.20000000000005</v>
      </c>
      <c r="D37" s="3">
        <f t="shared" si="5"/>
        <v>507.5</v>
      </c>
      <c r="E37" s="3">
        <f t="shared" si="6"/>
        <v>504.04166666666663</v>
      </c>
      <c r="F37" s="3"/>
      <c r="I37" t="s">
        <v>43</v>
      </c>
      <c r="J37">
        <v>492</v>
      </c>
      <c r="K37" s="5">
        <v>35</v>
      </c>
      <c r="L37" s="5">
        <f t="shared" si="2"/>
        <v>569.23050000000001</v>
      </c>
      <c r="M37" s="5">
        <f t="shared" si="3"/>
        <v>0.86432473312656299</v>
      </c>
      <c r="N37" s="5">
        <f t="shared" si="28"/>
        <v>1.1276158476776592</v>
      </c>
      <c r="O37" s="5">
        <f t="shared" si="4"/>
        <v>436.31880574690484</v>
      </c>
    </row>
    <row r="38" spans="1:15" x14ac:dyDescent="0.2">
      <c r="A38" s="3" t="str">
        <f>Datos!A45</f>
        <v>1995M01</v>
      </c>
      <c r="B38" s="3">
        <f>Datos!E45</f>
        <v>688</v>
      </c>
      <c r="C38" s="3">
        <f t="shared" si="1"/>
        <v>599</v>
      </c>
      <c r="D38" s="3">
        <f t="shared" si="5"/>
        <v>512.08333333333337</v>
      </c>
      <c r="E38" s="3">
        <f t="shared" si="6"/>
        <v>509.79166666666669</v>
      </c>
      <c r="F38" s="3"/>
      <c r="I38" t="s">
        <v>44</v>
      </c>
      <c r="J38">
        <v>577</v>
      </c>
      <c r="K38" s="5">
        <v>36</v>
      </c>
      <c r="L38" s="5">
        <f t="shared" si="2"/>
        <v>575.13879999999995</v>
      </c>
      <c r="M38" s="5">
        <f t="shared" si="3"/>
        <v>1.0032360884016172</v>
      </c>
      <c r="N38" s="5">
        <f t="shared" si="28"/>
        <v>1.2125325312707089</v>
      </c>
      <c r="O38" s="5">
        <f t="shared" si="4"/>
        <v>475.8635212824484</v>
      </c>
    </row>
    <row r="39" spans="1:15" x14ac:dyDescent="0.2">
      <c r="A39" s="3" t="str">
        <f>Datos!A46</f>
        <v>1995M02</v>
      </c>
      <c r="B39" s="3">
        <f>Datos!E46</f>
        <v>607</v>
      </c>
      <c r="C39" s="3">
        <f t="shared" si="1"/>
        <v>601</v>
      </c>
      <c r="D39" s="3">
        <f t="shared" si="5"/>
        <v>514.91666666666663</v>
      </c>
      <c r="E39" s="3">
        <f t="shared" si="6"/>
        <v>513.5</v>
      </c>
      <c r="F39" s="3"/>
      <c r="I39" t="s">
        <v>45</v>
      </c>
      <c r="J39">
        <v>688</v>
      </c>
      <c r="K39" s="5">
        <v>37</v>
      </c>
      <c r="L39" s="5">
        <f t="shared" si="2"/>
        <v>581.0471</v>
      </c>
      <c r="M39" s="5">
        <f t="shared" si="3"/>
        <v>1.1840692432678865</v>
      </c>
      <c r="N39" s="5">
        <f t="shared" si="28"/>
        <v>1.2936493279442824</v>
      </c>
      <c r="O39" s="5">
        <f t="shared" si="4"/>
        <v>531.82882342101925</v>
      </c>
    </row>
    <row r="40" spans="1:15" x14ac:dyDescent="0.2">
      <c r="A40" s="3" t="str">
        <f>Datos!A47</f>
        <v>1995M03</v>
      </c>
      <c r="B40" s="3">
        <f>Datos!E47</f>
        <v>631</v>
      </c>
      <c r="C40" s="3">
        <f t="shared" si="1"/>
        <v>590.4</v>
      </c>
      <c r="D40" s="3">
        <f t="shared" si="5"/>
        <v>519.58333333333337</v>
      </c>
      <c r="E40" s="3">
        <f t="shared" si="6"/>
        <v>517.25</v>
      </c>
      <c r="F40" s="3"/>
      <c r="I40" t="s">
        <v>46</v>
      </c>
      <c r="J40">
        <v>607</v>
      </c>
      <c r="K40" s="5">
        <v>38</v>
      </c>
      <c r="L40" s="5">
        <f t="shared" si="2"/>
        <v>586.95540000000005</v>
      </c>
      <c r="M40" s="5">
        <f t="shared" si="3"/>
        <v>1.0341501245239415</v>
      </c>
      <c r="N40" s="5">
        <f t="shared" si="28"/>
        <v>1.1694280259827177</v>
      </c>
      <c r="O40" s="5">
        <f t="shared" si="4"/>
        <v>519.05716855888875</v>
      </c>
    </row>
    <row r="41" spans="1:15" x14ac:dyDescent="0.2">
      <c r="A41" s="3" t="str">
        <f>Datos!A48</f>
        <v>1995M04</v>
      </c>
      <c r="B41" s="3">
        <f>Datos!E48</f>
        <v>502</v>
      </c>
      <c r="C41" s="3">
        <f t="shared" si="1"/>
        <v>550.4</v>
      </c>
      <c r="D41" s="3">
        <f t="shared" si="5"/>
        <v>526.58333333333337</v>
      </c>
      <c r="E41" s="3">
        <f t="shared" si="6"/>
        <v>523.08333333333337</v>
      </c>
      <c r="F41" s="3"/>
      <c r="I41" t="s">
        <v>47</v>
      </c>
      <c r="J41">
        <v>631</v>
      </c>
      <c r="K41" s="5">
        <v>39</v>
      </c>
      <c r="L41" s="5">
        <f t="shared" si="2"/>
        <v>592.86369999999999</v>
      </c>
      <c r="M41" s="5">
        <f t="shared" si="3"/>
        <v>1.0643255777002369</v>
      </c>
      <c r="N41" s="5">
        <f t="shared" si="28"/>
        <v>1.138304085840451</v>
      </c>
      <c r="O41" s="5">
        <f t="shared" si="4"/>
        <v>554.33342271991398</v>
      </c>
    </row>
    <row r="42" spans="1:15" x14ac:dyDescent="0.2">
      <c r="A42" s="3" t="str">
        <f>Datos!A49</f>
        <v>1995M05</v>
      </c>
      <c r="B42" s="3">
        <f>Datos!E49</f>
        <v>524</v>
      </c>
      <c r="C42" s="3">
        <f t="shared" si="1"/>
        <v>518.79999999999995</v>
      </c>
      <c r="D42" s="3">
        <f t="shared" si="5"/>
        <v>537.58333333333337</v>
      </c>
      <c r="E42" s="3">
        <f t="shared" si="6"/>
        <v>532.08333333333337</v>
      </c>
      <c r="F42" s="3"/>
      <c r="I42" t="s">
        <v>48</v>
      </c>
      <c r="J42">
        <v>502</v>
      </c>
      <c r="K42" s="5">
        <v>40</v>
      </c>
      <c r="L42" s="5">
        <f t="shared" si="2"/>
        <v>598.77199999999993</v>
      </c>
      <c r="M42" s="5">
        <f t="shared" si="3"/>
        <v>0.83838255629855785</v>
      </c>
      <c r="N42" s="5">
        <f t="shared" si="28"/>
        <v>0.97553233855367094</v>
      </c>
      <c r="O42" s="5">
        <f t="shared" si="4"/>
        <v>514.59083431746376</v>
      </c>
    </row>
    <row r="43" spans="1:15" x14ac:dyDescent="0.2">
      <c r="A43" s="3" t="str">
        <f>Datos!A50</f>
        <v>1995M06</v>
      </c>
      <c r="B43" s="3">
        <f>Datos!E50</f>
        <v>488</v>
      </c>
      <c r="C43" s="3">
        <f t="shared" si="1"/>
        <v>462</v>
      </c>
      <c r="D43" s="3">
        <f t="shared" si="5"/>
        <v>545.75</v>
      </c>
      <c r="E43" s="3">
        <f t="shared" si="6"/>
        <v>541.66666666666674</v>
      </c>
      <c r="F43" s="3"/>
      <c r="I43" t="s">
        <v>49</v>
      </c>
      <c r="J43">
        <v>524</v>
      </c>
      <c r="K43" s="5">
        <v>41</v>
      </c>
      <c r="L43" s="5">
        <f t="shared" si="2"/>
        <v>604.68029999999999</v>
      </c>
      <c r="M43" s="5">
        <f t="shared" si="3"/>
        <v>0.86657362576554919</v>
      </c>
      <c r="N43" s="5">
        <f t="shared" si="28"/>
        <v>0.9317303818362751</v>
      </c>
      <c r="O43" s="5">
        <f t="shared" si="4"/>
        <v>562.39445467828261</v>
      </c>
    </row>
    <row r="44" spans="1:15" x14ac:dyDescent="0.2">
      <c r="A44" s="3" t="str">
        <f>Datos!A51</f>
        <v>1995M07</v>
      </c>
      <c r="B44" s="3">
        <f>Datos!E51</f>
        <v>449</v>
      </c>
      <c r="C44" s="3">
        <f t="shared" si="1"/>
        <v>458.2</v>
      </c>
      <c r="D44" s="3">
        <f t="shared" si="5"/>
        <v>550.5</v>
      </c>
      <c r="E44" s="3">
        <f t="shared" si="6"/>
        <v>548.125</v>
      </c>
      <c r="F44" s="3"/>
      <c r="I44" t="s">
        <v>50</v>
      </c>
      <c r="J44">
        <v>488</v>
      </c>
      <c r="K44" s="5">
        <v>42</v>
      </c>
      <c r="L44" s="5">
        <f t="shared" si="2"/>
        <v>610.58860000000004</v>
      </c>
      <c r="M44" s="5">
        <f t="shared" si="3"/>
        <v>0.79922880970918875</v>
      </c>
      <c r="N44" s="5">
        <f t="shared" si="28"/>
        <v>0.84925238562621885</v>
      </c>
      <c r="O44" s="5">
        <f t="shared" si="4"/>
        <v>574.623054653135</v>
      </c>
    </row>
    <row r="45" spans="1:15" x14ac:dyDescent="0.2">
      <c r="A45" s="3" t="str">
        <f>Datos!A52</f>
        <v>1995M08</v>
      </c>
      <c r="B45" s="3">
        <f>Datos!E52</f>
        <v>347</v>
      </c>
      <c r="C45" s="3">
        <f t="shared" si="1"/>
        <v>459.6</v>
      </c>
      <c r="D45" s="3">
        <f t="shared" si="5"/>
        <v>559.41666666666663</v>
      </c>
      <c r="E45" s="3">
        <f t="shared" si="6"/>
        <v>554.95833333333326</v>
      </c>
      <c r="F45" s="3"/>
      <c r="I45" t="s">
        <v>51</v>
      </c>
      <c r="J45">
        <v>449</v>
      </c>
      <c r="K45" s="5">
        <v>43</v>
      </c>
      <c r="L45" s="5">
        <f t="shared" si="2"/>
        <v>616.49689999999998</v>
      </c>
      <c r="M45" s="5">
        <f t="shared" si="3"/>
        <v>0.72830860949990184</v>
      </c>
      <c r="N45" s="5">
        <f t="shared" si="28"/>
        <v>0.84716594796509348</v>
      </c>
      <c r="O45" s="5">
        <f t="shared" si="4"/>
        <v>530.00241697450826</v>
      </c>
    </row>
    <row r="46" spans="1:15" x14ac:dyDescent="0.2">
      <c r="A46" s="3" t="str">
        <f>Datos!A53</f>
        <v>1995M09</v>
      </c>
      <c r="B46" s="3">
        <f>Datos!E53</f>
        <v>483</v>
      </c>
      <c r="C46" s="3">
        <f t="shared" si="1"/>
        <v>486.8</v>
      </c>
      <c r="D46" s="3">
        <f t="shared" si="5"/>
        <v>562.5</v>
      </c>
      <c r="E46" s="3">
        <f t="shared" si="6"/>
        <v>560.95833333333326</v>
      </c>
      <c r="F46" s="3"/>
      <c r="I46" t="s">
        <v>52</v>
      </c>
      <c r="J46">
        <v>347</v>
      </c>
      <c r="K46" s="5">
        <v>44</v>
      </c>
      <c r="L46" s="5">
        <f t="shared" si="2"/>
        <v>622.40519999999992</v>
      </c>
      <c r="M46" s="5">
        <f t="shared" si="3"/>
        <v>0.55751462230714022</v>
      </c>
      <c r="N46" s="5">
        <f t="shared" si="28"/>
        <v>0.67550386022268682</v>
      </c>
      <c r="O46" s="5">
        <f t="shared" si="4"/>
        <v>513.69062478134151</v>
      </c>
    </row>
    <row r="47" spans="1:15" x14ac:dyDescent="0.2">
      <c r="A47" s="3" t="str">
        <f>Datos!A54</f>
        <v>1995M10</v>
      </c>
      <c r="B47" s="3">
        <f>Datos!E54</f>
        <v>531</v>
      </c>
      <c r="C47" s="3">
        <f t="shared" si="1"/>
        <v>532</v>
      </c>
      <c r="D47" s="3">
        <f t="shared" si="5"/>
        <v>569.25</v>
      </c>
      <c r="E47" s="3">
        <f t="shared" si="6"/>
        <v>565.875</v>
      </c>
      <c r="F47" s="3"/>
      <c r="I47" t="s">
        <v>53</v>
      </c>
      <c r="J47">
        <v>483</v>
      </c>
      <c r="K47" s="5">
        <v>45</v>
      </c>
      <c r="L47" s="5">
        <f t="shared" si="2"/>
        <v>628.31349999999998</v>
      </c>
      <c r="M47" s="5">
        <f t="shared" si="3"/>
        <v>0.76872453003158459</v>
      </c>
      <c r="N47" s="5">
        <f t="shared" si="28"/>
        <v>0.84669532038471196</v>
      </c>
      <c r="O47" s="5">
        <f t="shared" si="4"/>
        <v>570.4531351142225</v>
      </c>
    </row>
    <row r="48" spans="1:15" x14ac:dyDescent="0.2">
      <c r="A48" s="3" t="str">
        <f>Datos!A55</f>
        <v>1995M11</v>
      </c>
      <c r="B48" s="3">
        <f>Datos!E55</f>
        <v>624</v>
      </c>
      <c r="C48" s="3">
        <f t="shared" si="1"/>
        <v>611.6</v>
      </c>
      <c r="D48" s="3">
        <f t="shared" si="5"/>
        <v>573.25</v>
      </c>
      <c r="E48" s="3">
        <f t="shared" si="6"/>
        <v>571.25</v>
      </c>
      <c r="F48" s="3"/>
      <c r="I48" t="s">
        <v>54</v>
      </c>
      <c r="J48">
        <v>531</v>
      </c>
      <c r="K48" s="5">
        <v>46</v>
      </c>
      <c r="L48" s="5">
        <f t="shared" si="2"/>
        <v>634.22180000000003</v>
      </c>
      <c r="M48" s="5">
        <f t="shared" si="3"/>
        <v>0.83724652794968568</v>
      </c>
      <c r="N48" s="5">
        <f t="shared" si="28"/>
        <v>0.93258994669552298</v>
      </c>
      <c r="O48" s="5">
        <f t="shared" si="4"/>
        <v>569.38207610055201</v>
      </c>
    </row>
    <row r="49" spans="1:15" x14ac:dyDescent="0.2">
      <c r="A49" s="3" t="str">
        <f>Datos!A56</f>
        <v>1995M12</v>
      </c>
      <c r="B49" s="3">
        <f>Datos!E56</f>
        <v>675</v>
      </c>
      <c r="C49" s="3">
        <f t="shared" si="1"/>
        <v>657.8</v>
      </c>
      <c r="D49" s="3">
        <f t="shared" si="5"/>
        <v>572.16666666666663</v>
      </c>
      <c r="E49" s="3">
        <f t="shared" si="6"/>
        <v>572.70833333333326</v>
      </c>
      <c r="F49" s="3"/>
      <c r="I49" t="s">
        <v>55</v>
      </c>
      <c r="J49">
        <v>624</v>
      </c>
      <c r="K49" s="5">
        <v>47</v>
      </c>
      <c r="L49" s="5">
        <f t="shared" si="2"/>
        <v>640.13009999999997</v>
      </c>
      <c r="M49" s="5">
        <f t="shared" si="3"/>
        <v>0.97480184106324641</v>
      </c>
      <c r="N49" s="5">
        <f t="shared" si="28"/>
        <v>1.1276158476776592</v>
      </c>
      <c r="O49" s="5">
        <f t="shared" si="4"/>
        <v>553.37994875217191</v>
      </c>
    </row>
    <row r="50" spans="1:15" x14ac:dyDescent="0.2">
      <c r="A50" s="3" t="str">
        <f>Datos!A57</f>
        <v>1996M01</v>
      </c>
      <c r="B50" s="3">
        <f>Datos!E57</f>
        <v>745</v>
      </c>
      <c r="C50" s="3">
        <f t="shared" si="1"/>
        <v>685.2</v>
      </c>
      <c r="D50" s="3">
        <f t="shared" si="5"/>
        <v>577.83333333333337</v>
      </c>
      <c r="E50" s="3">
        <f t="shared" si="6"/>
        <v>575</v>
      </c>
      <c r="F50" s="3"/>
      <c r="I50" t="s">
        <v>56</v>
      </c>
      <c r="J50">
        <v>675</v>
      </c>
      <c r="K50" s="5">
        <v>48</v>
      </c>
      <c r="L50" s="5">
        <f t="shared" si="2"/>
        <v>646.03839999999991</v>
      </c>
      <c r="M50" s="5">
        <f t="shared" si="3"/>
        <v>1.0448295333528164</v>
      </c>
      <c r="N50" s="5">
        <f t="shared" si="28"/>
        <v>1.2125325312707089</v>
      </c>
      <c r="O50" s="5">
        <f t="shared" si="4"/>
        <v>556.68609508778627</v>
      </c>
    </row>
    <row r="51" spans="1:15" x14ac:dyDescent="0.2">
      <c r="A51" s="3" t="str">
        <f>Datos!A58</f>
        <v>1996M02</v>
      </c>
      <c r="B51" s="3">
        <f>Datos!E58</f>
        <v>714</v>
      </c>
      <c r="C51" s="3">
        <f t="shared" si="1"/>
        <v>677</v>
      </c>
      <c r="D51" s="3">
        <f t="shared" si="5"/>
        <v>580.75</v>
      </c>
      <c r="E51" s="3">
        <f t="shared" si="6"/>
        <v>579.29166666666674</v>
      </c>
      <c r="F51" s="3"/>
      <c r="I51" t="s">
        <v>57</v>
      </c>
      <c r="J51">
        <v>745</v>
      </c>
      <c r="K51" s="5">
        <v>49</v>
      </c>
      <c r="L51" s="5">
        <f t="shared" si="2"/>
        <v>651.94669999999996</v>
      </c>
      <c r="M51" s="5">
        <f t="shared" si="3"/>
        <v>1.142731453353472</v>
      </c>
      <c r="N51" s="5">
        <f t="shared" si="28"/>
        <v>1.2936493279442824</v>
      </c>
      <c r="O51" s="5">
        <f t="shared" si="4"/>
        <v>575.89022303584204</v>
      </c>
    </row>
    <row r="52" spans="1:15" x14ac:dyDescent="0.2">
      <c r="A52" s="3" t="str">
        <f>Datos!A59</f>
        <v>1996M03</v>
      </c>
      <c r="B52" s="3">
        <f>Datos!E59</f>
        <v>668</v>
      </c>
      <c r="C52" s="3">
        <f t="shared" si="1"/>
        <v>656.4</v>
      </c>
      <c r="D52" s="3">
        <f t="shared" si="5"/>
        <v>586.16666666666663</v>
      </c>
      <c r="E52" s="3">
        <f t="shared" si="6"/>
        <v>583.45833333333326</v>
      </c>
      <c r="F52" s="3"/>
      <c r="I52" t="s">
        <v>58</v>
      </c>
      <c r="J52">
        <v>714</v>
      </c>
      <c r="K52" s="5">
        <v>50</v>
      </c>
      <c r="L52" s="5">
        <f t="shared" si="2"/>
        <v>657.85500000000002</v>
      </c>
      <c r="M52" s="5">
        <f t="shared" si="3"/>
        <v>1.0853455548715143</v>
      </c>
      <c r="N52" s="5">
        <f t="shared" si="28"/>
        <v>1.1694280259827177</v>
      </c>
      <c r="O52" s="5">
        <f t="shared" si="4"/>
        <v>610.55489019941774</v>
      </c>
    </row>
    <row r="53" spans="1:15" x14ac:dyDescent="0.2">
      <c r="A53" s="3" t="str">
        <f>Datos!A60</f>
        <v>1996M04</v>
      </c>
      <c r="B53" s="3">
        <f>Datos!E60</f>
        <v>583</v>
      </c>
      <c r="C53" s="3">
        <f t="shared" si="1"/>
        <v>602.4</v>
      </c>
      <c r="D53" s="3">
        <f t="shared" si="5"/>
        <v>595.25</v>
      </c>
      <c r="E53" s="3">
        <f t="shared" si="6"/>
        <v>590.70833333333326</v>
      </c>
      <c r="F53" s="3"/>
      <c r="I53" t="s">
        <v>59</v>
      </c>
      <c r="J53">
        <v>668</v>
      </c>
      <c r="K53" s="5">
        <v>51</v>
      </c>
      <c r="L53" s="5">
        <f t="shared" si="2"/>
        <v>663.76329999999996</v>
      </c>
      <c r="M53" s="5">
        <f t="shared" si="3"/>
        <v>1.0063828476205299</v>
      </c>
      <c r="N53" s="5">
        <f t="shared" si="28"/>
        <v>1.138304085840451</v>
      </c>
      <c r="O53" s="5">
        <f t="shared" si="4"/>
        <v>586.83791818843508</v>
      </c>
    </row>
    <row r="54" spans="1:15" x14ac:dyDescent="0.2">
      <c r="A54" s="3" t="str">
        <f>Datos!A61</f>
        <v>1996M05</v>
      </c>
      <c r="B54" s="3">
        <f>Datos!E61</f>
        <v>572</v>
      </c>
      <c r="C54" s="3">
        <f t="shared" si="1"/>
        <v>563</v>
      </c>
      <c r="D54" s="3">
        <f t="shared" si="5"/>
        <v>603.25</v>
      </c>
      <c r="E54" s="3">
        <f t="shared" si="6"/>
        <v>599.25</v>
      </c>
      <c r="F54" s="3"/>
      <c r="I54" t="s">
        <v>60</v>
      </c>
      <c r="J54">
        <v>583</v>
      </c>
      <c r="K54" s="5">
        <v>52</v>
      </c>
      <c r="L54" s="5">
        <f t="shared" si="2"/>
        <v>669.6715999999999</v>
      </c>
      <c r="M54" s="5">
        <f t="shared" si="3"/>
        <v>0.87057596589134145</v>
      </c>
      <c r="N54" s="5">
        <f t="shared" si="28"/>
        <v>0.97553233855367094</v>
      </c>
      <c r="O54" s="5">
        <f t="shared" si="4"/>
        <v>597.62242312167598</v>
      </c>
    </row>
    <row r="55" spans="1:15" x14ac:dyDescent="0.2">
      <c r="A55" s="3" t="str">
        <f>Datos!A62</f>
        <v>1996M06</v>
      </c>
      <c r="B55" s="3">
        <f>Datos!E62</f>
        <v>475</v>
      </c>
      <c r="C55" s="3">
        <f t="shared" si="1"/>
        <v>505.8</v>
      </c>
      <c r="D55" s="3">
        <f t="shared" si="5"/>
        <v>610.25</v>
      </c>
      <c r="E55" s="3">
        <f t="shared" si="6"/>
        <v>606.75</v>
      </c>
      <c r="F55" s="3"/>
      <c r="I55" t="s">
        <v>61</v>
      </c>
      <c r="J55">
        <v>572</v>
      </c>
      <c r="K55" s="5">
        <v>53</v>
      </c>
      <c r="L55" s="5">
        <f t="shared" si="2"/>
        <v>675.57989999999995</v>
      </c>
      <c r="M55" s="5">
        <f t="shared" si="3"/>
        <v>0.84668001519879443</v>
      </c>
      <c r="N55" s="5">
        <f t="shared" si="28"/>
        <v>0.9317303818362751</v>
      </c>
      <c r="O55" s="5">
        <f t="shared" si="4"/>
        <v>613.91150396178944</v>
      </c>
    </row>
    <row r="56" spans="1:15" x14ac:dyDescent="0.2">
      <c r="A56" s="3" t="str">
        <f>Datos!A63</f>
        <v>1996M07</v>
      </c>
      <c r="B56" s="3">
        <f>Datos!E63</f>
        <v>517</v>
      </c>
      <c r="C56" s="3">
        <f t="shared" si="1"/>
        <v>498.8</v>
      </c>
      <c r="D56" s="3">
        <f t="shared" si="5"/>
        <v>620.75</v>
      </c>
      <c r="E56" s="3">
        <f t="shared" si="6"/>
        <v>615.5</v>
      </c>
      <c r="F56" s="3"/>
      <c r="I56" t="s">
        <v>62</v>
      </c>
      <c r="J56">
        <v>475</v>
      </c>
      <c r="K56" s="5">
        <v>54</v>
      </c>
      <c r="L56" s="5">
        <f t="shared" si="2"/>
        <v>681.48820000000001</v>
      </c>
      <c r="M56" s="5">
        <f t="shared" si="3"/>
        <v>0.69700399801493262</v>
      </c>
      <c r="N56" s="5">
        <f t="shared" si="28"/>
        <v>0.84925238562621885</v>
      </c>
      <c r="O56" s="5">
        <f t="shared" si="4"/>
        <v>559.31547327917849</v>
      </c>
    </row>
    <row r="57" spans="1:15" x14ac:dyDescent="0.2">
      <c r="A57" s="3" t="str">
        <f>Datos!A64</f>
        <v>1996M08</v>
      </c>
      <c r="B57" s="3">
        <f>Datos!E64</f>
        <v>382</v>
      </c>
      <c r="C57" s="3">
        <f t="shared" si="1"/>
        <v>512.4</v>
      </c>
      <c r="D57" s="3">
        <f t="shared" si="5"/>
        <v>617.75</v>
      </c>
      <c r="E57" s="3">
        <f t="shared" si="6"/>
        <v>619.25</v>
      </c>
      <c r="F57" s="3"/>
      <c r="I57" t="s">
        <v>63</v>
      </c>
      <c r="J57">
        <v>517</v>
      </c>
      <c r="K57" s="5">
        <v>55</v>
      </c>
      <c r="L57" s="5">
        <f t="shared" si="2"/>
        <v>687.39650000000006</v>
      </c>
      <c r="M57" s="5">
        <f t="shared" si="3"/>
        <v>0.75211322722766261</v>
      </c>
      <c r="N57" s="5">
        <f t="shared" si="28"/>
        <v>0.84716594796509348</v>
      </c>
      <c r="O57" s="5">
        <f t="shared" si="4"/>
        <v>610.27004359870989</v>
      </c>
    </row>
    <row r="58" spans="1:15" x14ac:dyDescent="0.2">
      <c r="A58" s="3" t="str">
        <f>Datos!A65</f>
        <v>1996M09</v>
      </c>
      <c r="B58" s="3">
        <f>Datos!E65</f>
        <v>548</v>
      </c>
      <c r="C58" s="3">
        <f t="shared" si="1"/>
        <v>561.4</v>
      </c>
      <c r="D58" s="3">
        <f t="shared" si="5"/>
        <v>617.58333333333337</v>
      </c>
      <c r="E58" s="3">
        <f t="shared" si="6"/>
        <v>617.66666666666674</v>
      </c>
      <c r="F58" s="3"/>
      <c r="I58" t="s">
        <v>64</v>
      </c>
      <c r="J58">
        <v>382</v>
      </c>
      <c r="K58" s="5">
        <v>56</v>
      </c>
      <c r="L58" s="5">
        <f t="shared" si="2"/>
        <v>693.3048</v>
      </c>
      <c r="M58" s="5">
        <f t="shared" si="3"/>
        <v>0.55098421358109739</v>
      </c>
      <c r="N58" s="5">
        <f t="shared" si="28"/>
        <v>0.67550386022268682</v>
      </c>
      <c r="O58" s="5">
        <f t="shared" si="4"/>
        <v>565.5038001915633</v>
      </c>
    </row>
    <row r="59" spans="1:15" x14ac:dyDescent="0.2">
      <c r="A59" s="3" t="str">
        <f>Datos!A66</f>
        <v>1996M10</v>
      </c>
      <c r="B59" s="3">
        <f>Datos!E66</f>
        <v>640</v>
      </c>
      <c r="C59" s="3">
        <f t="shared" si="1"/>
        <v>609.79999999999995</v>
      </c>
      <c r="D59" s="3">
        <f t="shared" si="5"/>
        <v>623.5</v>
      </c>
      <c r="E59" s="3">
        <f t="shared" si="6"/>
        <v>620.54166666666674</v>
      </c>
      <c r="F59" s="3"/>
      <c r="I59" t="s">
        <v>65</v>
      </c>
      <c r="J59">
        <v>548</v>
      </c>
      <c r="K59" s="5">
        <v>57</v>
      </c>
      <c r="L59" s="5">
        <f t="shared" si="2"/>
        <v>699.21309999999994</v>
      </c>
      <c r="M59" s="5">
        <f t="shared" si="3"/>
        <v>0.78373817653015942</v>
      </c>
      <c r="N59" s="5">
        <f t="shared" si="28"/>
        <v>0.84669532038471196</v>
      </c>
      <c r="O59" s="5">
        <f t="shared" si="4"/>
        <v>647.22219056437666</v>
      </c>
    </row>
    <row r="60" spans="1:15" x14ac:dyDescent="0.2">
      <c r="A60" s="3" t="str">
        <f>Datos!A67</f>
        <v>1996M11</v>
      </c>
      <c r="B60" s="3">
        <f>Datos!E67</f>
        <v>720</v>
      </c>
      <c r="C60" s="3">
        <f t="shared" si="1"/>
        <v>707.6</v>
      </c>
      <c r="D60" s="3">
        <f t="shared" si="5"/>
        <v>627.25</v>
      </c>
      <c r="E60" s="3">
        <f t="shared" si="6"/>
        <v>625.375</v>
      </c>
      <c r="F60" s="3"/>
      <c r="I60" t="s">
        <v>66</v>
      </c>
      <c r="J60">
        <v>640</v>
      </c>
      <c r="K60" s="5">
        <v>58</v>
      </c>
      <c r="L60" s="5">
        <f t="shared" si="2"/>
        <v>705.12139999999999</v>
      </c>
      <c r="M60" s="5">
        <f t="shared" si="3"/>
        <v>0.9076451232369348</v>
      </c>
      <c r="N60" s="5">
        <f t="shared" si="28"/>
        <v>0.93258994669552298</v>
      </c>
      <c r="O60" s="5">
        <f t="shared" si="4"/>
        <v>686.26088268239789</v>
      </c>
    </row>
    <row r="61" spans="1:15" x14ac:dyDescent="0.2">
      <c r="A61" s="3" t="str">
        <f>Datos!A68</f>
        <v>1996M12</v>
      </c>
      <c r="B61" s="3">
        <f>Datos!E68</f>
        <v>759</v>
      </c>
      <c r="C61" s="3">
        <f t="shared" si="1"/>
        <v>733.6</v>
      </c>
      <c r="D61" s="3">
        <f t="shared" si="5"/>
        <v>638.08333333333337</v>
      </c>
      <c r="E61" s="3">
        <f t="shared" si="6"/>
        <v>632.66666666666674</v>
      </c>
      <c r="F61" s="3"/>
      <c r="I61" t="s">
        <v>67</v>
      </c>
      <c r="J61">
        <v>720</v>
      </c>
      <c r="K61" s="5">
        <v>59</v>
      </c>
      <c r="L61" s="5">
        <f t="shared" si="2"/>
        <v>711.02970000000005</v>
      </c>
      <c r="M61" s="5">
        <f t="shared" si="3"/>
        <v>1.0126159287017125</v>
      </c>
      <c r="N61" s="5">
        <f t="shared" si="28"/>
        <v>1.1276158476776592</v>
      </c>
      <c r="O61" s="5">
        <f t="shared" si="4"/>
        <v>638.51532548327532</v>
      </c>
    </row>
    <row r="62" spans="1:15" x14ac:dyDescent="0.2">
      <c r="A62" s="3" t="str">
        <f>Datos!A69</f>
        <v>1997M01</v>
      </c>
      <c r="B62" s="3">
        <f>Datos!E69</f>
        <v>871</v>
      </c>
      <c r="C62" s="3">
        <f t="shared" si="1"/>
        <v>738.8</v>
      </c>
      <c r="D62" s="3">
        <f t="shared" si="5"/>
        <v>645.16666666666663</v>
      </c>
      <c r="E62" s="3">
        <f t="shared" si="6"/>
        <v>641.625</v>
      </c>
      <c r="F62" s="3"/>
      <c r="I62" t="s">
        <v>68</v>
      </c>
      <c r="J62">
        <v>759</v>
      </c>
      <c r="K62" s="5">
        <v>60</v>
      </c>
      <c r="L62" s="5">
        <f t="shared" si="2"/>
        <v>716.93799999999999</v>
      </c>
      <c r="M62" s="5">
        <f t="shared" si="3"/>
        <v>1.0586689504531772</v>
      </c>
      <c r="N62" s="5">
        <f t="shared" si="28"/>
        <v>1.2125325312707089</v>
      </c>
      <c r="O62" s="5">
        <f t="shared" si="4"/>
        <v>625.96258692093295</v>
      </c>
    </row>
    <row r="63" spans="1:15" x14ac:dyDescent="0.2">
      <c r="A63" s="3" t="str">
        <f>Datos!A70</f>
        <v>1997M02</v>
      </c>
      <c r="B63" s="3">
        <f>Datos!E70</f>
        <v>678</v>
      </c>
      <c r="C63" s="3">
        <f t="shared" si="1"/>
        <v>725.6</v>
      </c>
      <c r="D63" s="3">
        <f t="shared" si="5"/>
        <v>651.91666666666663</v>
      </c>
      <c r="E63" s="3">
        <f t="shared" si="6"/>
        <v>648.54166666666663</v>
      </c>
      <c r="F63" s="3"/>
      <c r="I63" t="s">
        <v>69</v>
      </c>
      <c r="J63">
        <v>871</v>
      </c>
      <c r="K63" s="5">
        <v>61</v>
      </c>
      <c r="L63" s="5">
        <f t="shared" si="2"/>
        <v>722.84629999999993</v>
      </c>
      <c r="M63" s="5">
        <f t="shared" si="3"/>
        <v>1.2049587858442383</v>
      </c>
      <c r="N63" s="5">
        <f t="shared" si="28"/>
        <v>1.2936493279442824</v>
      </c>
      <c r="O63" s="5">
        <f t="shared" si="4"/>
        <v>673.28910639492403</v>
      </c>
    </row>
    <row r="64" spans="1:15" x14ac:dyDescent="0.2">
      <c r="A64" s="3" t="str">
        <f>Datos!A71</f>
        <v>1997M03</v>
      </c>
      <c r="B64" s="3">
        <f>Datos!E71</f>
        <v>666</v>
      </c>
      <c r="C64" s="3">
        <f t="shared" si="1"/>
        <v>697.2</v>
      </c>
      <c r="D64" s="3">
        <f t="shared" si="5"/>
        <v>656.83333333333337</v>
      </c>
      <c r="E64" s="3">
        <f t="shared" si="6"/>
        <v>654.375</v>
      </c>
      <c r="F64" s="3"/>
      <c r="I64" t="s">
        <v>70</v>
      </c>
      <c r="J64">
        <v>678</v>
      </c>
      <c r="K64" s="5">
        <v>62</v>
      </c>
      <c r="L64" s="5">
        <f t="shared" si="2"/>
        <v>728.75459999999998</v>
      </c>
      <c r="M64" s="5">
        <f t="shared" si="3"/>
        <v>0.93035433326938866</v>
      </c>
      <c r="N64" s="5">
        <f t="shared" si="28"/>
        <v>1.1694280259827177</v>
      </c>
      <c r="O64" s="5">
        <f t="shared" si="4"/>
        <v>579.77061002129585</v>
      </c>
    </row>
    <row r="65" spans="1:15" x14ac:dyDescent="0.2">
      <c r="A65" s="3" t="str">
        <f>Datos!A72</f>
        <v>1997M04</v>
      </c>
      <c r="B65" s="3">
        <f>Datos!E72</f>
        <v>654</v>
      </c>
      <c r="C65" s="3">
        <f t="shared" si="1"/>
        <v>644</v>
      </c>
      <c r="D65" s="3">
        <f t="shared" si="5"/>
        <v>659.41666666666663</v>
      </c>
      <c r="E65" s="3">
        <f t="shared" si="6"/>
        <v>658.125</v>
      </c>
      <c r="F65" s="3"/>
      <c r="I65" t="s">
        <v>71</v>
      </c>
      <c r="J65">
        <v>666</v>
      </c>
      <c r="K65" s="5">
        <v>63</v>
      </c>
      <c r="L65" s="5">
        <f t="shared" si="2"/>
        <v>734.66290000000004</v>
      </c>
      <c r="M65" s="5">
        <f t="shared" si="3"/>
        <v>0.90653822317691557</v>
      </c>
      <c r="N65" s="5">
        <f t="shared" si="28"/>
        <v>1.138304085840451</v>
      </c>
      <c r="O65" s="5">
        <f t="shared" si="4"/>
        <v>585.08091843337991</v>
      </c>
    </row>
    <row r="66" spans="1:15" x14ac:dyDescent="0.2">
      <c r="A66" s="3" t="str">
        <f>Datos!A73</f>
        <v>1997M05</v>
      </c>
      <c r="B66" s="3">
        <f>Datos!E73</f>
        <v>617</v>
      </c>
      <c r="C66" s="3">
        <f t="shared" si="1"/>
        <v>628.79999999999995</v>
      </c>
      <c r="D66" s="3">
        <f t="shared" si="5"/>
        <v>666.25</v>
      </c>
      <c r="E66" s="3">
        <f t="shared" si="6"/>
        <v>662.83333333333326</v>
      </c>
      <c r="F66" s="3"/>
      <c r="I66" t="s">
        <v>72</v>
      </c>
      <c r="J66">
        <v>654</v>
      </c>
      <c r="K66" s="5">
        <v>64</v>
      </c>
      <c r="L66" s="5">
        <f t="shared" si="2"/>
        <v>740.57119999999998</v>
      </c>
      <c r="M66" s="5">
        <f t="shared" si="3"/>
        <v>0.88310212441423597</v>
      </c>
      <c r="N66" s="5">
        <f t="shared" si="28"/>
        <v>0.97553233855367094</v>
      </c>
      <c r="O66" s="5">
        <f t="shared" si="4"/>
        <v>670.40319849326943</v>
      </c>
    </row>
    <row r="67" spans="1:15" x14ac:dyDescent="0.2">
      <c r="A67" s="3" t="str">
        <f>Datos!A74</f>
        <v>1997M06</v>
      </c>
      <c r="B67" s="3">
        <f>Datos!E74</f>
        <v>605</v>
      </c>
      <c r="C67" s="3">
        <f t="shared" si="1"/>
        <v>588.20000000000005</v>
      </c>
      <c r="D67" s="3">
        <f t="shared" si="5"/>
        <v>680.16666666666663</v>
      </c>
      <c r="E67" s="3">
        <f t="shared" si="6"/>
        <v>673.20833333333326</v>
      </c>
      <c r="F67" s="3"/>
      <c r="I67" t="s">
        <v>73</v>
      </c>
      <c r="J67">
        <v>617</v>
      </c>
      <c r="K67" s="5">
        <v>65</v>
      </c>
      <c r="L67" s="5">
        <f t="shared" si="2"/>
        <v>746.47949999999992</v>
      </c>
      <c r="M67" s="5">
        <f t="shared" si="3"/>
        <v>0.8265464758241855</v>
      </c>
      <c r="N67" s="5">
        <f t="shared" si="28"/>
        <v>0.9317303818362751</v>
      </c>
      <c r="O67" s="5">
        <f t="shared" si="4"/>
        <v>662.20873766507714</v>
      </c>
    </row>
    <row r="68" spans="1:15" x14ac:dyDescent="0.2">
      <c r="A68" s="3" t="str">
        <f>Datos!A75</f>
        <v>1997M07</v>
      </c>
      <c r="B68" s="3">
        <f>Datos!E75</f>
        <v>602</v>
      </c>
      <c r="C68" s="3">
        <f t="shared" ref="C68:C131" si="30">AVERAGE(B66:B70)</f>
        <v>578.79999999999995</v>
      </c>
      <c r="D68" s="3">
        <f t="shared" si="5"/>
        <v>683</v>
      </c>
      <c r="E68" s="3">
        <f t="shared" si="6"/>
        <v>681.58333333333326</v>
      </c>
      <c r="F68" s="3"/>
      <c r="I68" t="s">
        <v>74</v>
      </c>
      <c r="J68">
        <v>605</v>
      </c>
      <c r="K68" s="5">
        <v>66</v>
      </c>
      <c r="L68" s="5">
        <f t="shared" ref="L68:L131" si="31" xml:space="preserve"> 5.9083*K68 + 362.44</f>
        <v>752.38779999999997</v>
      </c>
      <c r="M68" s="5">
        <f t="shared" ref="M68:M131" si="32">J68/L68</f>
        <v>0.8041066056626649</v>
      </c>
      <c r="N68" s="5">
        <f t="shared" si="28"/>
        <v>0.84925238562621885</v>
      </c>
      <c r="O68" s="5">
        <f t="shared" ref="O68:O131" si="33">J68/N68</f>
        <v>712.39128701874313</v>
      </c>
    </row>
    <row r="69" spans="1:15" x14ac:dyDescent="0.2">
      <c r="A69" s="3" t="str">
        <f>Datos!A76</f>
        <v>1997M08</v>
      </c>
      <c r="B69" s="3">
        <f>Datos!E76</f>
        <v>463</v>
      </c>
      <c r="C69" s="3">
        <f t="shared" si="30"/>
        <v>589.6</v>
      </c>
      <c r="D69" s="3">
        <f t="shared" si="5"/>
        <v>698.83333333333337</v>
      </c>
      <c r="E69" s="3">
        <f t="shared" si="6"/>
        <v>690.91666666666674</v>
      </c>
      <c r="F69" s="3"/>
      <c r="I69" t="s">
        <v>75</v>
      </c>
      <c r="J69">
        <v>602</v>
      </c>
      <c r="K69" s="5">
        <v>67</v>
      </c>
      <c r="L69" s="5">
        <f t="shared" si="31"/>
        <v>758.29610000000002</v>
      </c>
      <c r="M69" s="5">
        <f t="shared" si="32"/>
        <v>0.79388513273376982</v>
      </c>
      <c r="N69" s="5">
        <f t="shared" si="28"/>
        <v>0.84716594796509348</v>
      </c>
      <c r="O69" s="5">
        <f t="shared" si="33"/>
        <v>710.60457687896201</v>
      </c>
    </row>
    <row r="70" spans="1:15" x14ac:dyDescent="0.2">
      <c r="A70" s="3" t="str">
        <f>Datos!A77</f>
        <v>1997M09</v>
      </c>
      <c r="B70" s="3">
        <f>Datos!E77</f>
        <v>607</v>
      </c>
      <c r="C70" s="3">
        <f t="shared" si="30"/>
        <v>629</v>
      </c>
      <c r="D70" s="3">
        <f t="shared" si="5"/>
        <v>714.75</v>
      </c>
      <c r="E70" s="3">
        <f t="shared" si="6"/>
        <v>706.79166666666674</v>
      </c>
      <c r="F70" s="3"/>
      <c r="I70" t="s">
        <v>76</v>
      </c>
      <c r="J70">
        <v>463</v>
      </c>
      <c r="K70" s="5">
        <v>68</v>
      </c>
      <c r="L70" s="5">
        <f t="shared" si="31"/>
        <v>764.20439999999996</v>
      </c>
      <c r="M70" s="5">
        <f t="shared" si="32"/>
        <v>0.6058588513753651</v>
      </c>
      <c r="N70" s="5">
        <f t="shared" si="28"/>
        <v>0.67550386022268682</v>
      </c>
      <c r="O70" s="5">
        <f t="shared" si="33"/>
        <v>685.4142918552194</v>
      </c>
    </row>
    <row r="71" spans="1:15" x14ac:dyDescent="0.2">
      <c r="A71" s="3" t="str">
        <f>Datos!A78</f>
        <v>1997M10</v>
      </c>
      <c r="B71" s="3">
        <f>Datos!E78</f>
        <v>671</v>
      </c>
      <c r="C71" s="3">
        <f t="shared" si="30"/>
        <v>693.8</v>
      </c>
      <c r="D71" s="3">
        <f t="shared" ref="D71:D134" si="34">AVERAGE(B66:B77)</f>
        <v>725</v>
      </c>
      <c r="E71" s="3">
        <f t="shared" si="6"/>
        <v>719.875</v>
      </c>
      <c r="F71" s="3"/>
      <c r="I71" t="s">
        <v>77</v>
      </c>
      <c r="J71">
        <v>607</v>
      </c>
      <c r="K71" s="5">
        <v>69</v>
      </c>
      <c r="L71" s="5">
        <f t="shared" si="31"/>
        <v>770.1126999999999</v>
      </c>
      <c r="M71" s="5">
        <f t="shared" si="32"/>
        <v>0.78819632503138837</v>
      </c>
      <c r="N71" s="5">
        <f t="shared" si="28"/>
        <v>0.84669532038471196</v>
      </c>
      <c r="O71" s="5">
        <f t="shared" si="33"/>
        <v>716.90487166528578</v>
      </c>
    </row>
    <row r="72" spans="1:15" x14ac:dyDescent="0.2">
      <c r="A72" s="3" t="str">
        <f>Datos!A79</f>
        <v>1997M11</v>
      </c>
      <c r="B72" s="3">
        <f>Datos!E79</f>
        <v>802</v>
      </c>
      <c r="C72" s="3">
        <f t="shared" si="30"/>
        <v>782.2</v>
      </c>
      <c r="D72" s="3">
        <f t="shared" si="34"/>
        <v>732.33333333333337</v>
      </c>
      <c r="E72" s="3">
        <f t="shared" si="6"/>
        <v>728.66666666666674</v>
      </c>
      <c r="F72" s="3"/>
      <c r="I72" t="s">
        <v>78</v>
      </c>
      <c r="J72">
        <v>671</v>
      </c>
      <c r="K72" s="5">
        <v>70</v>
      </c>
      <c r="L72" s="5">
        <f t="shared" si="31"/>
        <v>776.02099999999996</v>
      </c>
      <c r="M72" s="5">
        <f t="shared" si="32"/>
        <v>0.86466732214720998</v>
      </c>
      <c r="N72" s="5">
        <f t="shared" si="28"/>
        <v>0.93258994669552298</v>
      </c>
      <c r="O72" s="5">
        <f t="shared" si="33"/>
        <v>719.50164418732652</v>
      </c>
    </row>
    <row r="73" spans="1:15" x14ac:dyDescent="0.2">
      <c r="A73" s="3" t="str">
        <f>Datos!A80</f>
        <v>1997M12</v>
      </c>
      <c r="B73" s="3">
        <f>Datos!E80</f>
        <v>926</v>
      </c>
      <c r="C73" s="3">
        <f t="shared" si="30"/>
        <v>834.4</v>
      </c>
      <c r="D73" s="3">
        <f t="shared" si="34"/>
        <v>740.66666666666663</v>
      </c>
      <c r="E73" s="3">
        <f t="shared" ref="E73:E136" si="35">AVERAGE(D72:D73)</f>
        <v>736.5</v>
      </c>
      <c r="F73" s="3"/>
      <c r="I73" t="s">
        <v>79</v>
      </c>
      <c r="J73">
        <v>802</v>
      </c>
      <c r="K73" s="5">
        <v>71</v>
      </c>
      <c r="L73" s="5">
        <f t="shared" si="31"/>
        <v>781.92930000000001</v>
      </c>
      <c r="M73" s="5">
        <f t="shared" si="32"/>
        <v>1.0256681774170631</v>
      </c>
      <c r="N73" s="5">
        <f t="shared" si="28"/>
        <v>1.1276158476776592</v>
      </c>
      <c r="O73" s="5">
        <f t="shared" si="33"/>
        <v>711.2351264410928</v>
      </c>
    </row>
    <row r="74" spans="1:15" x14ac:dyDescent="0.2">
      <c r="A74" s="3" t="str">
        <f>Datos!A81</f>
        <v>1998M01</v>
      </c>
      <c r="B74" s="3">
        <f>Datos!E81</f>
        <v>905</v>
      </c>
      <c r="C74" s="3">
        <f t="shared" si="30"/>
        <v>871.6</v>
      </c>
      <c r="D74" s="3">
        <f t="shared" si="34"/>
        <v>749.83333333333337</v>
      </c>
      <c r="E74" s="3">
        <f t="shared" si="35"/>
        <v>745.25</v>
      </c>
      <c r="F74" s="3"/>
      <c r="I74" t="s">
        <v>80</v>
      </c>
      <c r="J74">
        <v>926</v>
      </c>
      <c r="K74" s="5">
        <v>72</v>
      </c>
      <c r="L74" s="5">
        <f t="shared" si="31"/>
        <v>787.83759999999995</v>
      </c>
      <c r="M74" s="5">
        <f t="shared" si="32"/>
        <v>1.1753691369896537</v>
      </c>
      <c r="N74" s="5">
        <f t="shared" si="28"/>
        <v>1.2125325312707089</v>
      </c>
      <c r="O74" s="5">
        <f t="shared" si="33"/>
        <v>763.69085044635563</v>
      </c>
    </row>
    <row r="75" spans="1:15" x14ac:dyDescent="0.2">
      <c r="A75" s="3" t="str">
        <f>Datos!A82</f>
        <v>1998M02</v>
      </c>
      <c r="B75" s="3">
        <f>Datos!E82</f>
        <v>868</v>
      </c>
      <c r="C75" s="3">
        <f t="shared" si="30"/>
        <v>866.6</v>
      </c>
      <c r="D75" s="3">
        <f t="shared" si="34"/>
        <v>756.16666666666663</v>
      </c>
      <c r="E75" s="3">
        <f t="shared" si="35"/>
        <v>753</v>
      </c>
      <c r="F75" s="3"/>
      <c r="I75" t="s">
        <v>81</v>
      </c>
      <c r="J75">
        <v>905</v>
      </c>
      <c r="K75" s="5">
        <v>73</v>
      </c>
      <c r="L75" s="5">
        <f t="shared" si="31"/>
        <v>793.74589999999989</v>
      </c>
      <c r="M75" s="5">
        <f t="shared" si="32"/>
        <v>1.14016336966276</v>
      </c>
      <c r="N75" s="5">
        <f t="shared" si="28"/>
        <v>1.2936493279442824</v>
      </c>
      <c r="O75" s="5">
        <f t="shared" si="33"/>
        <v>699.5713447616605</v>
      </c>
    </row>
    <row r="76" spans="1:15" x14ac:dyDescent="0.2">
      <c r="A76" s="3" t="str">
        <f>Datos!A83</f>
        <v>1998M03</v>
      </c>
      <c r="B76" s="3">
        <f>Datos!E83</f>
        <v>857</v>
      </c>
      <c r="C76" s="3">
        <f t="shared" si="30"/>
        <v>822.4</v>
      </c>
      <c r="D76" s="3">
        <f t="shared" si="34"/>
        <v>765.58333333333337</v>
      </c>
      <c r="E76" s="3">
        <f t="shared" si="35"/>
        <v>760.875</v>
      </c>
      <c r="F76" s="3"/>
      <c r="I76" t="s">
        <v>82</v>
      </c>
      <c r="J76">
        <v>868</v>
      </c>
      <c r="K76" s="5">
        <v>74</v>
      </c>
      <c r="L76" s="5">
        <f t="shared" si="31"/>
        <v>799.65419999999995</v>
      </c>
      <c r="M76" s="5">
        <f t="shared" si="32"/>
        <v>1.0854691940591321</v>
      </c>
      <c r="N76" s="5">
        <f t="shared" si="28"/>
        <v>1.1694280259827177</v>
      </c>
      <c r="O76" s="5">
        <f t="shared" si="33"/>
        <v>742.2431998502725</v>
      </c>
    </row>
    <row r="77" spans="1:15" x14ac:dyDescent="0.2">
      <c r="A77" s="3" t="str">
        <f>Datos!A84</f>
        <v>1998M04</v>
      </c>
      <c r="B77" s="3">
        <f>Datos!E84</f>
        <v>777</v>
      </c>
      <c r="C77" s="3">
        <f t="shared" si="30"/>
        <v>782.4</v>
      </c>
      <c r="D77" s="3">
        <f t="shared" si="34"/>
        <v>776.25</v>
      </c>
      <c r="E77" s="3">
        <f t="shared" si="35"/>
        <v>770.91666666666674</v>
      </c>
      <c r="F77" s="3"/>
      <c r="I77" t="s">
        <v>83</v>
      </c>
      <c r="J77">
        <v>857</v>
      </c>
      <c r="K77" s="5">
        <v>75</v>
      </c>
      <c r="L77" s="5">
        <f t="shared" si="31"/>
        <v>805.5625</v>
      </c>
      <c r="M77" s="5">
        <f t="shared" si="32"/>
        <v>1.0638528978198465</v>
      </c>
      <c r="N77" s="5">
        <f t="shared" si="28"/>
        <v>1.138304085840451</v>
      </c>
      <c r="O77" s="5">
        <f t="shared" si="33"/>
        <v>752.87439504115105</v>
      </c>
    </row>
    <row r="78" spans="1:15" x14ac:dyDescent="0.2">
      <c r="A78" s="3" t="str">
        <f>Datos!A85</f>
        <v>1998M05</v>
      </c>
      <c r="B78" s="3">
        <f>Datos!E85</f>
        <v>705</v>
      </c>
      <c r="C78" s="3">
        <f t="shared" si="30"/>
        <v>751.2</v>
      </c>
      <c r="D78" s="3">
        <f t="shared" si="34"/>
        <v>795.58333333333337</v>
      </c>
      <c r="E78" s="3">
        <f t="shared" si="35"/>
        <v>785.91666666666674</v>
      </c>
      <c r="F78" s="3"/>
      <c r="I78" t="s">
        <v>84</v>
      </c>
      <c r="J78">
        <v>777</v>
      </c>
      <c r="K78" s="5">
        <v>76</v>
      </c>
      <c r="L78" s="5">
        <f t="shared" si="31"/>
        <v>811.47080000000005</v>
      </c>
      <c r="M78" s="5">
        <f t="shared" si="32"/>
        <v>0.9575205910058624</v>
      </c>
      <c r="N78" s="5">
        <f t="shared" si="28"/>
        <v>0.97553233855367094</v>
      </c>
      <c r="O78" s="5">
        <f t="shared" si="33"/>
        <v>796.48820371448073</v>
      </c>
    </row>
    <row r="79" spans="1:15" x14ac:dyDescent="0.2">
      <c r="A79" s="3" t="str">
        <f>Datos!A86</f>
        <v>1998M06</v>
      </c>
      <c r="B79" s="3">
        <f>Datos!E86</f>
        <v>705</v>
      </c>
      <c r="C79" s="3">
        <f t="shared" si="30"/>
        <v>687.6</v>
      </c>
      <c r="D79" s="3">
        <f t="shared" si="34"/>
        <v>807.33333333333337</v>
      </c>
      <c r="E79" s="3">
        <f t="shared" si="35"/>
        <v>801.45833333333337</v>
      </c>
      <c r="F79" s="3"/>
      <c r="I79" t="s">
        <v>85</v>
      </c>
      <c r="J79">
        <v>705</v>
      </c>
      <c r="K79" s="5">
        <v>77</v>
      </c>
      <c r="L79" s="5">
        <f t="shared" si="31"/>
        <v>817.37909999999999</v>
      </c>
      <c r="M79" s="5">
        <f t="shared" si="32"/>
        <v>0.86251287805132282</v>
      </c>
      <c r="N79" s="5">
        <f t="shared" si="28"/>
        <v>0.9317303818362751</v>
      </c>
      <c r="O79" s="5">
        <f t="shared" si="33"/>
        <v>756.65666135150627</v>
      </c>
    </row>
    <row r="80" spans="1:15" x14ac:dyDescent="0.2">
      <c r="A80" s="3" t="str">
        <f>Datos!A87</f>
        <v>1998M07</v>
      </c>
      <c r="B80" s="3">
        <f>Datos!E87</f>
        <v>712</v>
      </c>
      <c r="C80" s="3">
        <f t="shared" si="30"/>
        <v>676.2</v>
      </c>
      <c r="D80" s="3">
        <f t="shared" si="34"/>
        <v>818.16666666666663</v>
      </c>
      <c r="E80" s="3">
        <f t="shared" si="35"/>
        <v>812.75</v>
      </c>
      <c r="F80" s="3"/>
      <c r="I80" t="s">
        <v>86</v>
      </c>
      <c r="J80">
        <v>705</v>
      </c>
      <c r="K80" s="5">
        <v>78</v>
      </c>
      <c r="L80" s="5">
        <f t="shared" si="31"/>
        <v>823.28739999999993</v>
      </c>
      <c r="M80" s="5">
        <f t="shared" si="32"/>
        <v>0.85632307745751979</v>
      </c>
      <c r="N80" s="5">
        <f t="shared" ref="N80:N143" si="36">N68</f>
        <v>0.84925238562621885</v>
      </c>
      <c r="O80" s="5">
        <f t="shared" si="33"/>
        <v>830.14191297225443</v>
      </c>
    </row>
    <row r="81" spans="1:15" x14ac:dyDescent="0.2">
      <c r="A81" s="3" t="str">
        <f>Datos!A88</f>
        <v>1998M08</v>
      </c>
      <c r="B81" s="3">
        <f>Datos!E88</f>
        <v>539</v>
      </c>
      <c r="C81" s="3">
        <f t="shared" si="30"/>
        <v>695</v>
      </c>
      <c r="D81" s="3">
        <f t="shared" si="34"/>
        <v>829.41666666666663</v>
      </c>
      <c r="E81" s="3">
        <f t="shared" si="35"/>
        <v>823.79166666666663</v>
      </c>
      <c r="F81" s="3"/>
      <c r="I81" t="s">
        <v>87</v>
      </c>
      <c r="J81">
        <v>712</v>
      </c>
      <c r="K81" s="5">
        <v>79</v>
      </c>
      <c r="L81" s="5">
        <f t="shared" si="31"/>
        <v>829.19569999999999</v>
      </c>
      <c r="M81" s="5">
        <f t="shared" si="32"/>
        <v>0.85866340117296802</v>
      </c>
      <c r="N81" s="5">
        <f t="shared" si="36"/>
        <v>0.84716594796509348</v>
      </c>
      <c r="O81" s="5">
        <f t="shared" si="33"/>
        <v>840.4492670063471</v>
      </c>
    </row>
    <row r="82" spans="1:15" x14ac:dyDescent="0.2">
      <c r="A82" s="3" t="str">
        <f>Datos!A89</f>
        <v>1998M09</v>
      </c>
      <c r="B82" s="3">
        <f>Datos!E89</f>
        <v>720</v>
      </c>
      <c r="C82" s="3">
        <f t="shared" si="30"/>
        <v>760.8</v>
      </c>
      <c r="D82" s="3">
        <f t="shared" si="34"/>
        <v>840.66666666666663</v>
      </c>
      <c r="E82" s="3">
        <f t="shared" si="35"/>
        <v>835.04166666666663</v>
      </c>
      <c r="F82" s="3"/>
      <c r="I82" t="s">
        <v>88</v>
      </c>
      <c r="J82">
        <v>539</v>
      </c>
      <c r="K82" s="5">
        <v>80</v>
      </c>
      <c r="L82" s="5">
        <f t="shared" si="31"/>
        <v>835.10400000000004</v>
      </c>
      <c r="M82" s="5">
        <f t="shared" si="32"/>
        <v>0.64542859332490321</v>
      </c>
      <c r="N82" s="5">
        <f t="shared" si="36"/>
        <v>0.67550386022268682</v>
      </c>
      <c r="O82" s="5">
        <f t="shared" si="33"/>
        <v>797.92290131741527</v>
      </c>
    </row>
    <row r="83" spans="1:15" x14ac:dyDescent="0.2">
      <c r="A83" s="3" t="str">
        <f>Datos!A90</f>
        <v>1998M10</v>
      </c>
      <c r="B83" s="3">
        <f>Datos!E90</f>
        <v>799</v>
      </c>
      <c r="C83" s="3">
        <f t="shared" si="30"/>
        <v>831.8</v>
      </c>
      <c r="D83" s="3">
        <f t="shared" si="34"/>
        <v>845.5</v>
      </c>
      <c r="E83" s="3">
        <f t="shared" si="35"/>
        <v>843.08333333333326</v>
      </c>
      <c r="F83" s="3"/>
      <c r="I83" t="s">
        <v>89</v>
      </c>
      <c r="J83">
        <v>720</v>
      </c>
      <c r="K83" s="5">
        <v>81</v>
      </c>
      <c r="L83" s="5">
        <f t="shared" si="31"/>
        <v>841.01229999999998</v>
      </c>
      <c r="M83" s="5">
        <f t="shared" si="32"/>
        <v>0.85611114129959809</v>
      </c>
      <c r="N83" s="5">
        <f t="shared" si="36"/>
        <v>0.84669532038471196</v>
      </c>
      <c r="O83" s="5">
        <f t="shared" si="33"/>
        <v>850.36492190939998</v>
      </c>
    </row>
    <row r="84" spans="1:15" x14ac:dyDescent="0.2">
      <c r="A84" s="3" t="str">
        <f>Datos!A91</f>
        <v>1998M11</v>
      </c>
      <c r="B84" s="3">
        <f>Datos!E91</f>
        <v>1034</v>
      </c>
      <c r="C84" s="3">
        <f t="shared" si="30"/>
        <v>931</v>
      </c>
      <c r="D84" s="3">
        <f t="shared" si="34"/>
        <v>854.33333333333337</v>
      </c>
      <c r="E84" s="3">
        <f t="shared" si="35"/>
        <v>849.91666666666674</v>
      </c>
      <c r="F84" s="3"/>
      <c r="I84" t="s">
        <v>90</v>
      </c>
      <c r="J84">
        <v>799</v>
      </c>
      <c r="K84" s="5">
        <v>82</v>
      </c>
      <c r="L84" s="5">
        <f t="shared" si="31"/>
        <v>846.92059999999992</v>
      </c>
      <c r="M84" s="5">
        <f t="shared" si="32"/>
        <v>0.94341783633554321</v>
      </c>
      <c r="N84" s="5">
        <f t="shared" si="36"/>
        <v>0.93258994669552298</v>
      </c>
      <c r="O84" s="5">
        <f t="shared" si="33"/>
        <v>856.75382072380614</v>
      </c>
    </row>
    <row r="85" spans="1:15" x14ac:dyDescent="0.2">
      <c r="A85" s="3" t="str">
        <f>Datos!A92</f>
        <v>1998M12</v>
      </c>
      <c r="B85" s="3">
        <f>Datos!E92</f>
        <v>1067</v>
      </c>
      <c r="C85" s="3">
        <f t="shared" si="30"/>
        <v>987.6</v>
      </c>
      <c r="D85" s="3">
        <f t="shared" si="34"/>
        <v>861.91666666666663</v>
      </c>
      <c r="E85" s="3">
        <f t="shared" si="35"/>
        <v>858.125</v>
      </c>
      <c r="F85" s="3"/>
      <c r="I85" t="s">
        <v>91</v>
      </c>
      <c r="J85">
        <v>1034</v>
      </c>
      <c r="K85" s="5">
        <v>83</v>
      </c>
      <c r="L85" s="5">
        <f t="shared" si="31"/>
        <v>852.82889999999998</v>
      </c>
      <c r="M85" s="5">
        <f t="shared" si="32"/>
        <v>1.2124354603836713</v>
      </c>
      <c r="N85" s="5">
        <f t="shared" si="36"/>
        <v>1.1276158476776592</v>
      </c>
      <c r="O85" s="5">
        <f t="shared" si="33"/>
        <v>916.97895354125933</v>
      </c>
    </row>
    <row r="86" spans="1:15" x14ac:dyDescent="0.2">
      <c r="A86" s="3" t="str">
        <f>Datos!A93</f>
        <v>1999M01</v>
      </c>
      <c r="B86" s="3">
        <f>Datos!E93</f>
        <v>1035</v>
      </c>
      <c r="C86" s="3">
        <f t="shared" si="30"/>
        <v>1026.2</v>
      </c>
      <c r="D86" s="3">
        <f t="shared" si="34"/>
        <v>864.83333333333337</v>
      </c>
      <c r="E86" s="3">
        <f t="shared" si="35"/>
        <v>863.375</v>
      </c>
      <c r="F86" s="3"/>
      <c r="I86" t="s">
        <v>92</v>
      </c>
      <c r="J86">
        <v>1067</v>
      </c>
      <c r="K86" s="5">
        <v>84</v>
      </c>
      <c r="L86" s="5">
        <f t="shared" si="31"/>
        <v>858.73720000000003</v>
      </c>
      <c r="M86" s="5">
        <f t="shared" si="32"/>
        <v>1.2425221592822577</v>
      </c>
      <c r="N86" s="5">
        <f t="shared" si="36"/>
        <v>1.2125325312707089</v>
      </c>
      <c r="O86" s="5">
        <f t="shared" si="33"/>
        <v>879.97639030913763</v>
      </c>
    </row>
    <row r="87" spans="1:15" x14ac:dyDescent="0.2">
      <c r="A87" s="3" t="str">
        <f>Datos!A94</f>
        <v>1999M02</v>
      </c>
      <c r="B87" s="3">
        <f>Datos!E94</f>
        <v>1003</v>
      </c>
      <c r="C87" s="3">
        <f t="shared" si="30"/>
        <v>986.4</v>
      </c>
      <c r="D87" s="3">
        <f t="shared" si="34"/>
        <v>870.33333333333337</v>
      </c>
      <c r="E87" s="3">
        <f t="shared" si="35"/>
        <v>867.58333333333337</v>
      </c>
      <c r="F87" s="3"/>
      <c r="I87" t="s">
        <v>93</v>
      </c>
      <c r="J87">
        <v>1035</v>
      </c>
      <c r="K87" s="5">
        <v>85</v>
      </c>
      <c r="L87" s="5">
        <f t="shared" si="31"/>
        <v>864.64549999999997</v>
      </c>
      <c r="M87" s="5">
        <f t="shared" si="32"/>
        <v>1.1970223635004174</v>
      </c>
      <c r="N87" s="5">
        <f t="shared" si="36"/>
        <v>1.2936493279442824</v>
      </c>
      <c r="O87" s="5">
        <f t="shared" si="33"/>
        <v>800.06225616388792</v>
      </c>
    </row>
    <row r="88" spans="1:15" x14ac:dyDescent="0.2">
      <c r="A88" s="3" t="str">
        <f>Datos!A95</f>
        <v>1999M03</v>
      </c>
      <c r="B88" s="3">
        <f>Datos!E95</f>
        <v>992</v>
      </c>
      <c r="C88" s="3">
        <f t="shared" si="30"/>
        <v>935.2</v>
      </c>
      <c r="D88" s="3">
        <f t="shared" si="34"/>
        <v>877</v>
      </c>
      <c r="E88" s="3">
        <f t="shared" si="35"/>
        <v>873.66666666666674</v>
      </c>
      <c r="F88" s="3"/>
      <c r="I88" t="s">
        <v>94</v>
      </c>
      <c r="J88">
        <v>1003</v>
      </c>
      <c r="K88" s="5">
        <v>86</v>
      </c>
      <c r="L88" s="5">
        <f t="shared" si="31"/>
        <v>870.55379999999991</v>
      </c>
      <c r="M88" s="5">
        <f t="shared" si="32"/>
        <v>1.1521401664090147</v>
      </c>
      <c r="N88" s="5">
        <f t="shared" si="36"/>
        <v>1.1694280259827177</v>
      </c>
      <c r="O88" s="5">
        <f t="shared" si="33"/>
        <v>857.68425051822965</v>
      </c>
    </row>
    <row r="89" spans="1:15" x14ac:dyDescent="0.2">
      <c r="A89" s="3" t="str">
        <f>Datos!A96</f>
        <v>1999M04</v>
      </c>
      <c r="B89" s="3">
        <f>Datos!E96</f>
        <v>835</v>
      </c>
      <c r="C89" s="3">
        <f t="shared" si="30"/>
        <v>887.4</v>
      </c>
      <c r="D89" s="3">
        <f t="shared" si="34"/>
        <v>882.16666666666663</v>
      </c>
      <c r="E89" s="3">
        <f t="shared" si="35"/>
        <v>879.58333333333326</v>
      </c>
      <c r="F89" s="3"/>
      <c r="I89" t="s">
        <v>95</v>
      </c>
      <c r="J89">
        <v>992</v>
      </c>
      <c r="K89" s="5">
        <v>87</v>
      </c>
      <c r="L89" s="5">
        <f t="shared" si="31"/>
        <v>876.46209999999996</v>
      </c>
      <c r="M89" s="5">
        <f t="shared" si="32"/>
        <v>1.1318230417493238</v>
      </c>
      <c r="N89" s="5">
        <f t="shared" si="36"/>
        <v>1.138304085840451</v>
      </c>
      <c r="O89" s="5">
        <f t="shared" si="33"/>
        <v>871.47187850737669</v>
      </c>
    </row>
    <row r="90" spans="1:15" x14ac:dyDescent="0.2">
      <c r="A90" s="3" t="str">
        <f>Datos!A97</f>
        <v>1999M05</v>
      </c>
      <c r="B90" s="3">
        <f>Datos!E97</f>
        <v>811</v>
      </c>
      <c r="C90" s="3">
        <f t="shared" si="30"/>
        <v>836.2</v>
      </c>
      <c r="D90" s="3">
        <f t="shared" si="34"/>
        <v>898</v>
      </c>
      <c r="E90" s="3">
        <f t="shared" si="35"/>
        <v>890.08333333333326</v>
      </c>
      <c r="F90" s="3"/>
      <c r="I90" t="s">
        <v>96</v>
      </c>
      <c r="J90">
        <v>835</v>
      </c>
      <c r="K90" s="5">
        <v>88</v>
      </c>
      <c r="L90" s="5">
        <f t="shared" si="31"/>
        <v>882.37040000000002</v>
      </c>
      <c r="M90" s="5">
        <f t="shared" si="32"/>
        <v>0.94631460892160479</v>
      </c>
      <c r="N90" s="5">
        <f t="shared" si="36"/>
        <v>0.97553233855367094</v>
      </c>
      <c r="O90" s="5">
        <f t="shared" si="33"/>
        <v>855.94292162366969</v>
      </c>
    </row>
    <row r="91" spans="1:15" x14ac:dyDescent="0.2">
      <c r="A91" s="3" t="str">
        <f>Datos!A98</f>
        <v>1999M06</v>
      </c>
      <c r="B91" s="3">
        <f>Datos!E98</f>
        <v>796</v>
      </c>
      <c r="C91" s="3">
        <f t="shared" si="30"/>
        <v>758.8</v>
      </c>
      <c r="D91" s="3">
        <f t="shared" si="34"/>
        <v>911.16666666666663</v>
      </c>
      <c r="E91" s="3">
        <f t="shared" si="35"/>
        <v>904.58333333333326</v>
      </c>
      <c r="F91" s="3"/>
      <c r="I91" t="s">
        <v>97</v>
      </c>
      <c r="J91">
        <v>811</v>
      </c>
      <c r="K91" s="5">
        <v>89</v>
      </c>
      <c r="L91" s="5">
        <f t="shared" si="31"/>
        <v>888.27870000000007</v>
      </c>
      <c r="M91" s="5">
        <f t="shared" si="32"/>
        <v>0.91300174145794555</v>
      </c>
      <c r="N91" s="5">
        <f t="shared" si="36"/>
        <v>0.9317303818362751</v>
      </c>
      <c r="O91" s="5">
        <f t="shared" si="33"/>
        <v>870.42347851925047</v>
      </c>
    </row>
    <row r="92" spans="1:15" x14ac:dyDescent="0.2">
      <c r="A92" s="3" t="str">
        <f>Datos!A99</f>
        <v>1999M07</v>
      </c>
      <c r="B92" s="3">
        <f>Datos!E99</f>
        <v>747</v>
      </c>
      <c r="C92" s="3">
        <f t="shared" si="30"/>
        <v>751.8</v>
      </c>
      <c r="D92" s="3">
        <f t="shared" si="34"/>
        <v>933.75</v>
      </c>
      <c r="E92" s="3">
        <f t="shared" si="35"/>
        <v>922.45833333333326</v>
      </c>
      <c r="F92" s="3"/>
      <c r="I92" t="s">
        <v>98</v>
      </c>
      <c r="J92">
        <v>796</v>
      </c>
      <c r="K92" s="5">
        <v>90</v>
      </c>
      <c r="L92" s="5">
        <f t="shared" si="31"/>
        <v>894.1869999999999</v>
      </c>
      <c r="M92" s="5">
        <f t="shared" si="32"/>
        <v>0.8901941092858654</v>
      </c>
      <c r="N92" s="5">
        <f t="shared" si="36"/>
        <v>0.84925238562621885</v>
      </c>
      <c r="O92" s="5">
        <f t="shared" si="33"/>
        <v>937.29498258994965</v>
      </c>
    </row>
    <row r="93" spans="1:15" x14ac:dyDescent="0.2">
      <c r="A93" s="3" t="str">
        <f>Datos!A100</f>
        <v>1999M08</v>
      </c>
      <c r="B93" s="3">
        <f>Datos!E100</f>
        <v>605</v>
      </c>
      <c r="C93" s="3">
        <f t="shared" si="30"/>
        <v>761.8</v>
      </c>
      <c r="D93" s="3">
        <f t="shared" si="34"/>
        <v>947.5</v>
      </c>
      <c r="E93" s="3">
        <f t="shared" si="35"/>
        <v>940.625</v>
      </c>
      <c r="F93" s="3"/>
      <c r="I93" t="s">
        <v>99</v>
      </c>
      <c r="J93">
        <v>747</v>
      </c>
      <c r="K93" s="5">
        <v>91</v>
      </c>
      <c r="L93" s="5">
        <f t="shared" si="31"/>
        <v>900.09529999999995</v>
      </c>
      <c r="M93" s="5">
        <f t="shared" si="32"/>
        <v>0.8299121215275761</v>
      </c>
      <c r="N93" s="5">
        <f t="shared" si="36"/>
        <v>0.84716594796509348</v>
      </c>
      <c r="O93" s="5">
        <f t="shared" si="33"/>
        <v>881.76348659233327</v>
      </c>
    </row>
    <row r="94" spans="1:15" x14ac:dyDescent="0.2">
      <c r="A94" s="3" t="str">
        <f>Datos!A101</f>
        <v>1999M09</v>
      </c>
      <c r="B94" s="3">
        <f>Datos!E101</f>
        <v>800</v>
      </c>
      <c r="C94" s="3">
        <f t="shared" si="30"/>
        <v>847.4</v>
      </c>
      <c r="D94" s="3">
        <f t="shared" si="34"/>
        <v>958.83333333333337</v>
      </c>
      <c r="E94" s="3">
        <f t="shared" si="35"/>
        <v>953.16666666666674</v>
      </c>
      <c r="F94" s="3"/>
      <c r="I94" t="s">
        <v>100</v>
      </c>
      <c r="J94">
        <v>605</v>
      </c>
      <c r="K94" s="5">
        <v>92</v>
      </c>
      <c r="L94" s="5">
        <f t="shared" si="31"/>
        <v>906.00360000000001</v>
      </c>
      <c r="M94" s="5">
        <f t="shared" si="32"/>
        <v>0.66776776604419674</v>
      </c>
      <c r="N94" s="5">
        <f t="shared" si="36"/>
        <v>0.67550386022268682</v>
      </c>
      <c r="O94" s="5">
        <f t="shared" si="33"/>
        <v>895.62774637669054</v>
      </c>
    </row>
    <row r="95" spans="1:15" x14ac:dyDescent="0.2">
      <c r="A95" s="3" t="str">
        <f>Datos!A102</f>
        <v>1999M10</v>
      </c>
      <c r="B95" s="3">
        <f>Datos!E102</f>
        <v>861</v>
      </c>
      <c r="C95" s="3">
        <f t="shared" si="30"/>
        <v>943</v>
      </c>
      <c r="D95" s="3">
        <f t="shared" si="34"/>
        <v>968.5</v>
      </c>
      <c r="E95" s="3">
        <f t="shared" si="35"/>
        <v>963.66666666666674</v>
      </c>
      <c r="F95" s="3"/>
      <c r="I95" t="s">
        <v>101</v>
      </c>
      <c r="J95">
        <v>800</v>
      </c>
      <c r="K95" s="5">
        <v>93</v>
      </c>
      <c r="L95" s="5">
        <f t="shared" si="31"/>
        <v>911.91190000000006</v>
      </c>
      <c r="M95" s="5">
        <f t="shared" si="32"/>
        <v>0.87727772825423156</v>
      </c>
      <c r="N95" s="5">
        <f t="shared" si="36"/>
        <v>0.84669532038471196</v>
      </c>
      <c r="O95" s="5">
        <f t="shared" si="33"/>
        <v>944.84991323266672</v>
      </c>
    </row>
    <row r="96" spans="1:15" x14ac:dyDescent="0.2">
      <c r="A96" s="3" t="str">
        <f>Datos!A103</f>
        <v>1999M11</v>
      </c>
      <c r="B96" s="3">
        <f>Datos!E103</f>
        <v>1224</v>
      </c>
      <c r="C96" s="3">
        <f t="shared" si="30"/>
        <v>1083.2</v>
      </c>
      <c r="D96" s="3">
        <f t="shared" si="34"/>
        <v>980.08333333333337</v>
      </c>
      <c r="E96" s="3">
        <f t="shared" si="35"/>
        <v>974.29166666666674</v>
      </c>
      <c r="F96" s="3"/>
      <c r="I96" t="s">
        <v>102</v>
      </c>
      <c r="J96">
        <v>861</v>
      </c>
      <c r="K96" s="5">
        <v>94</v>
      </c>
      <c r="L96" s="5">
        <f t="shared" si="31"/>
        <v>917.82019999999989</v>
      </c>
      <c r="M96" s="5">
        <f t="shared" si="32"/>
        <v>0.93809223200796854</v>
      </c>
      <c r="N96" s="5">
        <f t="shared" si="36"/>
        <v>0.93258994669552298</v>
      </c>
      <c r="O96" s="5">
        <f t="shared" si="33"/>
        <v>923.2353437336634</v>
      </c>
    </row>
    <row r="97" spans="1:15" x14ac:dyDescent="0.2">
      <c r="A97" s="3" t="str">
        <f>Datos!A104</f>
        <v>1999M12</v>
      </c>
      <c r="B97" s="3">
        <f>Datos!E104</f>
        <v>1225</v>
      </c>
      <c r="C97" s="3">
        <f t="shared" si="30"/>
        <v>1156.8</v>
      </c>
      <c r="D97" s="3">
        <f t="shared" si="34"/>
        <v>985.83333333333337</v>
      </c>
      <c r="E97" s="3">
        <f t="shared" si="35"/>
        <v>982.95833333333337</v>
      </c>
      <c r="F97" s="3"/>
      <c r="I97" t="s">
        <v>103</v>
      </c>
      <c r="J97">
        <v>1224</v>
      </c>
      <c r="K97" s="5">
        <v>95</v>
      </c>
      <c r="L97" s="5">
        <f t="shared" si="31"/>
        <v>923.72849999999994</v>
      </c>
      <c r="M97" s="5">
        <f t="shared" si="32"/>
        <v>1.3250646699760806</v>
      </c>
      <c r="N97" s="5">
        <f t="shared" si="36"/>
        <v>1.1276158476776592</v>
      </c>
      <c r="O97" s="5">
        <f t="shared" si="33"/>
        <v>1085.4760533215681</v>
      </c>
    </row>
    <row r="98" spans="1:15" x14ac:dyDescent="0.2">
      <c r="A98" s="3" t="str">
        <f>Datos!A105</f>
        <v>2000M01</v>
      </c>
      <c r="B98" s="3">
        <f>Datos!E105</f>
        <v>1306</v>
      </c>
      <c r="C98" s="3">
        <f t="shared" si="30"/>
        <v>1210.2</v>
      </c>
      <c r="D98" s="3">
        <f t="shared" si="34"/>
        <v>991.58333333333337</v>
      </c>
      <c r="E98" s="3">
        <f t="shared" si="35"/>
        <v>988.70833333333337</v>
      </c>
      <c r="F98" s="3"/>
      <c r="I98" t="s">
        <v>104</v>
      </c>
      <c r="J98">
        <v>1225</v>
      </c>
      <c r="K98" s="5">
        <v>96</v>
      </c>
      <c r="L98" s="5">
        <f t="shared" si="31"/>
        <v>929.63679999999999</v>
      </c>
      <c r="M98" s="5">
        <f t="shared" si="32"/>
        <v>1.3177189199050641</v>
      </c>
      <c r="N98" s="5">
        <f t="shared" si="36"/>
        <v>1.2125325312707089</v>
      </c>
      <c r="O98" s="5">
        <f t="shared" si="33"/>
        <v>1010.2821725667231</v>
      </c>
    </row>
    <row r="99" spans="1:15" x14ac:dyDescent="0.2">
      <c r="A99" s="3" t="str">
        <f>Datos!A106</f>
        <v>2000M02</v>
      </c>
      <c r="B99" s="3">
        <f>Datos!E106</f>
        <v>1168</v>
      </c>
      <c r="C99" s="3">
        <f t="shared" si="30"/>
        <v>1155.5999999999999</v>
      </c>
      <c r="D99" s="3">
        <f t="shared" si="34"/>
        <v>1000.4166666666666</v>
      </c>
      <c r="E99" s="3">
        <f t="shared" si="35"/>
        <v>996</v>
      </c>
      <c r="F99" s="3"/>
      <c r="I99" t="s">
        <v>105</v>
      </c>
      <c r="J99">
        <v>1306</v>
      </c>
      <c r="K99" s="5">
        <v>97</v>
      </c>
      <c r="L99" s="5">
        <f t="shared" si="31"/>
        <v>935.54510000000005</v>
      </c>
      <c r="M99" s="5">
        <f t="shared" si="32"/>
        <v>1.3959775963767005</v>
      </c>
      <c r="N99" s="5">
        <f t="shared" si="36"/>
        <v>1.2936493279442824</v>
      </c>
      <c r="O99" s="5">
        <f t="shared" si="33"/>
        <v>1009.5471560869929</v>
      </c>
    </row>
    <row r="100" spans="1:15" x14ac:dyDescent="0.2">
      <c r="A100" s="3" t="str">
        <f>Datos!A107</f>
        <v>2000M03</v>
      </c>
      <c r="B100" s="3">
        <f>Datos!E107</f>
        <v>1128</v>
      </c>
      <c r="C100" s="3">
        <f t="shared" si="30"/>
        <v>1100.5999999999999</v>
      </c>
      <c r="D100" s="3">
        <f t="shared" si="34"/>
        <v>1012.75</v>
      </c>
      <c r="E100" s="3">
        <f t="shared" si="35"/>
        <v>1006.5833333333333</v>
      </c>
      <c r="F100" s="3"/>
      <c r="I100" t="s">
        <v>106</v>
      </c>
      <c r="J100">
        <v>1168</v>
      </c>
      <c r="K100" s="5">
        <v>98</v>
      </c>
      <c r="L100" s="5">
        <f t="shared" si="31"/>
        <v>941.45339999999987</v>
      </c>
      <c r="M100" s="5">
        <f t="shared" si="32"/>
        <v>1.2406349586713481</v>
      </c>
      <c r="N100" s="5">
        <f t="shared" si="36"/>
        <v>1.1694280259827177</v>
      </c>
      <c r="O100" s="5">
        <f t="shared" si="33"/>
        <v>998.7788680012884</v>
      </c>
    </row>
    <row r="101" spans="1:15" x14ac:dyDescent="0.2">
      <c r="A101" s="3" t="str">
        <f>Datos!A108</f>
        <v>2000M04</v>
      </c>
      <c r="B101" s="3">
        <f>Datos!E108</f>
        <v>951</v>
      </c>
      <c r="C101" s="3">
        <f t="shared" si="30"/>
        <v>1012.4</v>
      </c>
      <c r="D101" s="3">
        <f t="shared" si="34"/>
        <v>1027.4166666666667</v>
      </c>
      <c r="E101" s="3">
        <f t="shared" si="35"/>
        <v>1020.0833333333334</v>
      </c>
      <c r="F101" s="3"/>
      <c r="I101" t="s">
        <v>107</v>
      </c>
      <c r="J101">
        <v>1128</v>
      </c>
      <c r="K101" s="5">
        <v>99</v>
      </c>
      <c r="L101" s="5">
        <f t="shared" si="31"/>
        <v>947.36169999999993</v>
      </c>
      <c r="M101" s="5">
        <f t="shared" si="32"/>
        <v>1.1906751138451133</v>
      </c>
      <c r="N101" s="5">
        <f t="shared" si="36"/>
        <v>1.138304085840451</v>
      </c>
      <c r="O101" s="5">
        <f t="shared" si="33"/>
        <v>990.94786185113003</v>
      </c>
    </row>
    <row r="102" spans="1:15" x14ac:dyDescent="0.2">
      <c r="A102" s="3" t="str">
        <f>Datos!A109</f>
        <v>2000M05</v>
      </c>
      <c r="B102" s="3">
        <f>Datos!E109</f>
        <v>950</v>
      </c>
      <c r="C102" s="3">
        <f t="shared" si="30"/>
        <v>942</v>
      </c>
      <c r="D102" s="3">
        <f t="shared" si="34"/>
        <v>1031.25</v>
      </c>
      <c r="E102" s="3">
        <f t="shared" si="35"/>
        <v>1029.3333333333335</v>
      </c>
      <c r="F102" s="3"/>
      <c r="I102" t="s">
        <v>108</v>
      </c>
      <c r="J102">
        <v>951</v>
      </c>
      <c r="K102" s="5">
        <v>100</v>
      </c>
      <c r="L102" s="5">
        <f t="shared" si="31"/>
        <v>953.27</v>
      </c>
      <c r="M102" s="5">
        <f t="shared" si="32"/>
        <v>0.99761872292215215</v>
      </c>
      <c r="N102" s="5">
        <f t="shared" si="36"/>
        <v>0.97553233855367094</v>
      </c>
      <c r="O102" s="5">
        <f t="shared" si="33"/>
        <v>974.85235744204783</v>
      </c>
    </row>
    <row r="103" spans="1:15" x14ac:dyDescent="0.2">
      <c r="A103" s="3" t="str">
        <f>Datos!A110</f>
        <v>2000M06</v>
      </c>
      <c r="B103" s="3">
        <f>Datos!E110</f>
        <v>865</v>
      </c>
      <c r="C103" s="3">
        <f t="shared" si="30"/>
        <v>858.6</v>
      </c>
      <c r="D103" s="3">
        <f t="shared" si="34"/>
        <v>1026.5833333333333</v>
      </c>
      <c r="E103" s="3">
        <f t="shared" si="35"/>
        <v>1028.9166666666665</v>
      </c>
      <c r="F103" s="3"/>
      <c r="I103" t="s">
        <v>109</v>
      </c>
      <c r="J103">
        <v>950</v>
      </c>
      <c r="K103" s="5">
        <v>101</v>
      </c>
      <c r="L103" s="5">
        <f t="shared" si="31"/>
        <v>959.17830000000004</v>
      </c>
      <c r="M103" s="5">
        <f t="shared" si="32"/>
        <v>0.99043108043624417</v>
      </c>
      <c r="N103" s="5">
        <f t="shared" si="36"/>
        <v>0.9317303818362751</v>
      </c>
      <c r="O103" s="5">
        <f t="shared" si="33"/>
        <v>1019.6082670694055</v>
      </c>
    </row>
    <row r="104" spans="1:15" x14ac:dyDescent="0.2">
      <c r="A104" s="3" t="str">
        <f>Datos!A111</f>
        <v>2000M07</v>
      </c>
      <c r="B104" s="3">
        <f>Datos!E111</f>
        <v>816</v>
      </c>
      <c r="C104" s="3">
        <f t="shared" si="30"/>
        <v>858</v>
      </c>
      <c r="D104" s="3">
        <f t="shared" si="34"/>
        <v>1030.0833333333333</v>
      </c>
      <c r="E104" s="3">
        <f t="shared" si="35"/>
        <v>1028.3333333333333</v>
      </c>
      <c r="F104" s="3"/>
      <c r="I104" t="s">
        <v>110</v>
      </c>
      <c r="J104">
        <v>865</v>
      </c>
      <c r="K104" s="5">
        <v>102</v>
      </c>
      <c r="L104" s="5">
        <f t="shared" si="31"/>
        <v>965.08659999999986</v>
      </c>
      <c r="M104" s="5">
        <f t="shared" si="32"/>
        <v>0.89629262285892286</v>
      </c>
      <c r="N104" s="5">
        <f t="shared" si="36"/>
        <v>0.84925238562621885</v>
      </c>
      <c r="O104" s="5">
        <f t="shared" si="33"/>
        <v>1018.5429144978724</v>
      </c>
    </row>
    <row r="105" spans="1:15" x14ac:dyDescent="0.2">
      <c r="A105" s="3" t="str">
        <f>Datos!A112</f>
        <v>2000M08</v>
      </c>
      <c r="B105" s="3">
        <f>Datos!E112</f>
        <v>711</v>
      </c>
      <c r="C105" s="3">
        <f t="shared" si="30"/>
        <v>875.4</v>
      </c>
      <c r="D105" s="3">
        <f t="shared" si="34"/>
        <v>1034.75</v>
      </c>
      <c r="E105" s="3">
        <f t="shared" si="35"/>
        <v>1032.4166666666665</v>
      </c>
      <c r="F105" s="3"/>
      <c r="I105" t="s">
        <v>111</v>
      </c>
      <c r="J105">
        <v>816</v>
      </c>
      <c r="K105" s="5">
        <v>103</v>
      </c>
      <c r="L105" s="5">
        <f t="shared" si="31"/>
        <v>970.99489999999992</v>
      </c>
      <c r="M105" s="5">
        <f t="shared" si="32"/>
        <v>0.84037516571920212</v>
      </c>
      <c r="N105" s="5">
        <f t="shared" si="36"/>
        <v>0.84716594796509348</v>
      </c>
      <c r="O105" s="5">
        <f t="shared" si="33"/>
        <v>963.2115194904203</v>
      </c>
    </row>
    <row r="106" spans="1:15" x14ac:dyDescent="0.2">
      <c r="A106" s="3" t="str">
        <f>Datos!A113</f>
        <v>2000M09</v>
      </c>
      <c r="B106" s="3">
        <f>Datos!E113</f>
        <v>948</v>
      </c>
      <c r="C106" s="3">
        <f t="shared" si="30"/>
        <v>956.4</v>
      </c>
      <c r="D106" s="3">
        <f t="shared" si="34"/>
        <v>1039.6666666666667</v>
      </c>
      <c r="E106" s="3">
        <f t="shared" si="35"/>
        <v>1037.2083333333335</v>
      </c>
      <c r="F106" s="3"/>
      <c r="I106" t="s">
        <v>112</v>
      </c>
      <c r="J106">
        <v>711</v>
      </c>
      <c r="K106" s="5">
        <v>104</v>
      </c>
      <c r="L106" s="5">
        <f t="shared" si="31"/>
        <v>976.90319999999997</v>
      </c>
      <c r="M106" s="5">
        <f t="shared" si="32"/>
        <v>0.72781008394690494</v>
      </c>
      <c r="N106" s="5">
        <f t="shared" si="36"/>
        <v>0.67550386022268682</v>
      </c>
      <c r="O106" s="5">
        <f t="shared" si="33"/>
        <v>1052.5476490476478</v>
      </c>
    </row>
    <row r="107" spans="1:15" x14ac:dyDescent="0.2">
      <c r="A107" s="3" t="str">
        <f>Datos!A114</f>
        <v>2000M10</v>
      </c>
      <c r="B107" s="3">
        <f>Datos!E114</f>
        <v>1037</v>
      </c>
      <c r="C107" s="3">
        <f t="shared" si="30"/>
        <v>1027</v>
      </c>
      <c r="D107" s="3">
        <f t="shared" si="34"/>
        <v>1045.75</v>
      </c>
      <c r="E107" s="3">
        <f t="shared" si="35"/>
        <v>1042.7083333333335</v>
      </c>
      <c r="F107" s="3"/>
      <c r="I107" t="s">
        <v>113</v>
      </c>
      <c r="J107">
        <v>948</v>
      </c>
      <c r="K107" s="5">
        <v>105</v>
      </c>
      <c r="L107" s="5">
        <f t="shared" si="31"/>
        <v>982.81150000000002</v>
      </c>
      <c r="M107" s="5">
        <f t="shared" si="32"/>
        <v>0.96457967779172304</v>
      </c>
      <c r="N107" s="5">
        <f t="shared" si="36"/>
        <v>0.84669532038471196</v>
      </c>
      <c r="O107" s="5">
        <f t="shared" si="33"/>
        <v>1119.6471471807099</v>
      </c>
    </row>
    <row r="108" spans="1:15" x14ac:dyDescent="0.2">
      <c r="A108" s="3" t="str">
        <f>Datos!A115</f>
        <v>2000M11</v>
      </c>
      <c r="B108" s="3">
        <f>Datos!E115</f>
        <v>1270</v>
      </c>
      <c r="C108" s="3">
        <f t="shared" si="30"/>
        <v>1154.4000000000001</v>
      </c>
      <c r="D108" s="3">
        <f t="shared" si="34"/>
        <v>1057</v>
      </c>
      <c r="E108" s="3">
        <f t="shared" si="35"/>
        <v>1051.375</v>
      </c>
      <c r="F108" s="3"/>
      <c r="I108" t="s">
        <v>114</v>
      </c>
      <c r="J108">
        <v>1037</v>
      </c>
      <c r="K108" s="5">
        <v>106</v>
      </c>
      <c r="L108" s="5">
        <f t="shared" si="31"/>
        <v>988.71979999999985</v>
      </c>
      <c r="M108" s="5">
        <f t="shared" si="32"/>
        <v>1.0488310237136953</v>
      </c>
      <c r="N108" s="5">
        <f t="shared" si="36"/>
        <v>0.93258994669552298</v>
      </c>
      <c r="O108" s="5">
        <f t="shared" si="33"/>
        <v>1111.9570864713228</v>
      </c>
    </row>
    <row r="109" spans="1:15" x14ac:dyDescent="0.2">
      <c r="A109" s="3" t="str">
        <f>Datos!A116</f>
        <v>2000M12</v>
      </c>
      <c r="B109" s="3">
        <f>Datos!E116</f>
        <v>1169</v>
      </c>
      <c r="C109" s="3">
        <f t="shared" si="30"/>
        <v>1209.5999999999999</v>
      </c>
      <c r="D109" s="3">
        <f t="shared" si="34"/>
        <v>1059.5833333333333</v>
      </c>
      <c r="E109" s="3">
        <f t="shared" si="35"/>
        <v>1058.2916666666665</v>
      </c>
      <c r="F109" s="3"/>
      <c r="I109" t="s">
        <v>115</v>
      </c>
      <c r="J109">
        <v>1270</v>
      </c>
      <c r="K109" s="5">
        <v>107</v>
      </c>
      <c r="L109" s="5">
        <f t="shared" si="31"/>
        <v>994.6280999999999</v>
      </c>
      <c r="M109" s="5">
        <f t="shared" si="32"/>
        <v>1.2768591597201004</v>
      </c>
      <c r="N109" s="5">
        <f t="shared" si="36"/>
        <v>1.1276158476776592</v>
      </c>
      <c r="O109" s="5">
        <f t="shared" si="33"/>
        <v>1126.2700880052219</v>
      </c>
    </row>
    <row r="110" spans="1:15" x14ac:dyDescent="0.2">
      <c r="A110" s="3" t="str">
        <f>Datos!A117</f>
        <v>2001M01</v>
      </c>
      <c r="B110" s="3">
        <f>Datos!E117</f>
        <v>1348</v>
      </c>
      <c r="C110" s="3">
        <f t="shared" si="30"/>
        <v>1239.5999999999999</v>
      </c>
      <c r="D110" s="3">
        <f t="shared" si="34"/>
        <v>1070.6666666666667</v>
      </c>
      <c r="E110" s="3">
        <f t="shared" si="35"/>
        <v>1065.125</v>
      </c>
      <c r="F110" s="3"/>
      <c r="I110" t="s">
        <v>116</v>
      </c>
      <c r="J110">
        <v>1169</v>
      </c>
      <c r="K110" s="5">
        <v>108</v>
      </c>
      <c r="L110" s="5">
        <f t="shared" si="31"/>
        <v>1000.5364</v>
      </c>
      <c r="M110" s="5">
        <f t="shared" si="32"/>
        <v>1.1683732845701567</v>
      </c>
      <c r="N110" s="5">
        <f t="shared" si="36"/>
        <v>1.2125325312707089</v>
      </c>
      <c r="O110" s="5">
        <f t="shared" si="33"/>
        <v>964.09784467795862</v>
      </c>
    </row>
    <row r="111" spans="1:15" x14ac:dyDescent="0.2">
      <c r="A111" s="3" t="str">
        <f>Datos!A118</f>
        <v>2001M02</v>
      </c>
      <c r="B111" s="3">
        <f>Datos!E118</f>
        <v>1224</v>
      </c>
      <c r="C111" s="3">
        <f t="shared" si="30"/>
        <v>1190.4000000000001</v>
      </c>
      <c r="D111" s="3">
        <f t="shared" si="34"/>
        <v>1073.25</v>
      </c>
      <c r="E111" s="3">
        <f t="shared" si="35"/>
        <v>1071.9583333333335</v>
      </c>
      <c r="F111" s="3"/>
      <c r="I111" t="s">
        <v>117</v>
      </c>
      <c r="J111">
        <v>1348</v>
      </c>
      <c r="K111" s="5">
        <v>109</v>
      </c>
      <c r="L111" s="5">
        <f t="shared" si="31"/>
        <v>1006.4447</v>
      </c>
      <c r="M111" s="5">
        <f t="shared" si="32"/>
        <v>1.3393681739294767</v>
      </c>
      <c r="N111" s="5">
        <f t="shared" si="36"/>
        <v>1.2936493279442824</v>
      </c>
      <c r="O111" s="5">
        <f t="shared" si="33"/>
        <v>1042.0134505400204</v>
      </c>
    </row>
    <row r="112" spans="1:15" x14ac:dyDescent="0.2">
      <c r="A112" s="3" t="str">
        <f>Datos!A119</f>
        <v>2001M03</v>
      </c>
      <c r="B112" s="3">
        <f>Datos!E119</f>
        <v>1187</v>
      </c>
      <c r="C112" s="3">
        <f t="shared" si="30"/>
        <v>1173.5999999999999</v>
      </c>
      <c r="D112" s="3">
        <f t="shared" si="34"/>
        <v>1066.8333333333333</v>
      </c>
      <c r="E112" s="3">
        <f t="shared" si="35"/>
        <v>1070.0416666666665</v>
      </c>
      <c r="F112" s="3"/>
      <c r="I112" t="s">
        <v>118</v>
      </c>
      <c r="J112">
        <v>1224</v>
      </c>
      <c r="K112" s="5">
        <v>110</v>
      </c>
      <c r="L112" s="5">
        <f t="shared" si="31"/>
        <v>1012.3530000000001</v>
      </c>
      <c r="M112" s="5">
        <f t="shared" si="32"/>
        <v>1.2090644271316426</v>
      </c>
      <c r="N112" s="5">
        <f t="shared" si="36"/>
        <v>1.1694280259827177</v>
      </c>
      <c r="O112" s="5">
        <f t="shared" si="33"/>
        <v>1046.6655260561447</v>
      </c>
    </row>
    <row r="113" spans="1:15" x14ac:dyDescent="0.2">
      <c r="A113" s="3" t="str">
        <f>Datos!A120</f>
        <v>2001M04</v>
      </c>
      <c r="B113" s="3">
        <f>Datos!E120</f>
        <v>1024</v>
      </c>
      <c r="C113" s="3">
        <f t="shared" si="30"/>
        <v>1083.2</v>
      </c>
      <c r="D113" s="3">
        <f t="shared" si="34"/>
        <v>1066.1666666666667</v>
      </c>
      <c r="E113" s="3">
        <f t="shared" si="35"/>
        <v>1066.5</v>
      </c>
      <c r="F113" s="3"/>
      <c r="I113" t="s">
        <v>119</v>
      </c>
      <c r="J113">
        <v>1187</v>
      </c>
      <c r="K113" s="5">
        <v>111</v>
      </c>
      <c r="L113" s="5">
        <f t="shared" si="31"/>
        <v>1018.2612999999999</v>
      </c>
      <c r="M113" s="5">
        <f t="shared" si="32"/>
        <v>1.1657125729908424</v>
      </c>
      <c r="N113" s="5">
        <f t="shared" si="36"/>
        <v>1.138304085840451</v>
      </c>
      <c r="O113" s="5">
        <f t="shared" si="33"/>
        <v>1042.7793546252583</v>
      </c>
    </row>
    <row r="114" spans="1:15" x14ac:dyDescent="0.2">
      <c r="A114" s="3" t="str">
        <f>Datos!A121</f>
        <v>2001M05</v>
      </c>
      <c r="B114" s="3">
        <f>Datos!E121</f>
        <v>1085</v>
      </c>
      <c r="C114" s="3">
        <f t="shared" si="30"/>
        <v>1028.2</v>
      </c>
      <c r="D114" s="3">
        <f t="shared" si="34"/>
        <v>1073.4166666666667</v>
      </c>
      <c r="E114" s="3">
        <f t="shared" si="35"/>
        <v>1069.7916666666667</v>
      </c>
      <c r="F114" s="3"/>
      <c r="I114" t="s">
        <v>120</v>
      </c>
      <c r="J114">
        <v>1024</v>
      </c>
      <c r="K114" s="5">
        <v>112</v>
      </c>
      <c r="L114" s="5">
        <f t="shared" si="31"/>
        <v>1024.1695999999999</v>
      </c>
      <c r="M114" s="5">
        <f t="shared" si="32"/>
        <v>0.99983440242709809</v>
      </c>
      <c r="N114" s="5">
        <f t="shared" si="36"/>
        <v>0.97553233855367094</v>
      </c>
      <c r="O114" s="5">
        <f t="shared" si="33"/>
        <v>1049.6832955001651</v>
      </c>
    </row>
    <row r="115" spans="1:15" x14ac:dyDescent="0.2">
      <c r="A115" s="3" t="str">
        <f>Datos!A122</f>
        <v>2001M06</v>
      </c>
      <c r="B115" s="3">
        <f>Datos!E122</f>
        <v>896</v>
      </c>
      <c r="C115" s="3">
        <f t="shared" si="30"/>
        <v>939.2</v>
      </c>
      <c r="D115" s="3">
        <f t="shared" si="34"/>
        <v>1100.6666666666667</v>
      </c>
      <c r="E115" s="3">
        <f t="shared" si="35"/>
        <v>1087.0416666666667</v>
      </c>
      <c r="F115" s="3"/>
      <c r="I115" t="s">
        <v>121</v>
      </c>
      <c r="J115">
        <v>1085</v>
      </c>
      <c r="K115" s="5">
        <v>113</v>
      </c>
      <c r="L115" s="5">
        <f t="shared" si="31"/>
        <v>1030.0779</v>
      </c>
      <c r="M115" s="5">
        <f t="shared" si="32"/>
        <v>1.0533183946573361</v>
      </c>
      <c r="N115" s="5">
        <f t="shared" si="36"/>
        <v>0.9317303818362751</v>
      </c>
      <c r="O115" s="5">
        <f t="shared" si="33"/>
        <v>1164.4999681792685</v>
      </c>
    </row>
    <row r="116" spans="1:15" x14ac:dyDescent="0.2">
      <c r="A116" s="3" t="str">
        <f>Datos!A123</f>
        <v>2001M07</v>
      </c>
      <c r="B116" s="3">
        <f>Datos!E123</f>
        <v>949</v>
      </c>
      <c r="C116" s="3">
        <f t="shared" si="30"/>
        <v>908.6</v>
      </c>
      <c r="D116" s="3">
        <f t="shared" si="34"/>
        <v>1110.0833333333333</v>
      </c>
      <c r="E116" s="3">
        <f t="shared" si="35"/>
        <v>1105.375</v>
      </c>
      <c r="F116" s="3"/>
      <c r="I116" t="s">
        <v>122</v>
      </c>
      <c r="J116">
        <v>896</v>
      </c>
      <c r="K116" s="5">
        <v>114</v>
      </c>
      <c r="L116" s="5">
        <f t="shared" si="31"/>
        <v>1035.9862000000001</v>
      </c>
      <c r="M116" s="5">
        <f t="shared" si="32"/>
        <v>0.86487638541903356</v>
      </c>
      <c r="N116" s="5">
        <f t="shared" si="36"/>
        <v>0.84925238562621885</v>
      </c>
      <c r="O116" s="5">
        <f t="shared" si="33"/>
        <v>1055.045608543461</v>
      </c>
    </row>
    <row r="117" spans="1:15" x14ac:dyDescent="0.2">
      <c r="A117" s="3" t="str">
        <f>Datos!A124</f>
        <v>2001M08</v>
      </c>
      <c r="B117" s="3">
        <f>Datos!E124</f>
        <v>742</v>
      </c>
      <c r="C117" s="3">
        <f t="shared" si="30"/>
        <v>897.4</v>
      </c>
      <c r="D117" s="3">
        <f t="shared" si="34"/>
        <v>1113.4166666666667</v>
      </c>
      <c r="E117" s="3">
        <f t="shared" si="35"/>
        <v>1111.75</v>
      </c>
      <c r="F117" s="3"/>
      <c r="I117" t="s">
        <v>123</v>
      </c>
      <c r="J117">
        <v>949</v>
      </c>
      <c r="K117" s="5">
        <v>115</v>
      </c>
      <c r="L117" s="5">
        <f t="shared" si="31"/>
        <v>1041.8944999999999</v>
      </c>
      <c r="M117" s="5">
        <f t="shared" si="32"/>
        <v>0.91084078090440068</v>
      </c>
      <c r="N117" s="5">
        <f t="shared" si="36"/>
        <v>0.84716594796509348</v>
      </c>
      <c r="O117" s="5">
        <f t="shared" si="33"/>
        <v>1120.2055539171677</v>
      </c>
    </row>
    <row r="118" spans="1:15" x14ac:dyDescent="0.2">
      <c r="A118" s="3" t="str">
        <f>Datos!A125</f>
        <v>2001M09</v>
      </c>
      <c r="B118" s="3">
        <f>Datos!E125</f>
        <v>871</v>
      </c>
      <c r="C118" s="3">
        <f t="shared" si="30"/>
        <v>989.6</v>
      </c>
      <c r="D118" s="3">
        <f t="shared" si="34"/>
        <v>1121.9166666666667</v>
      </c>
      <c r="E118" s="3">
        <f t="shared" si="35"/>
        <v>1117.6666666666667</v>
      </c>
      <c r="F118" s="3"/>
      <c r="I118" t="s">
        <v>124</v>
      </c>
      <c r="J118">
        <v>742</v>
      </c>
      <c r="K118" s="5">
        <v>116</v>
      </c>
      <c r="L118" s="5">
        <f t="shared" si="31"/>
        <v>1047.8027999999999</v>
      </c>
      <c r="M118" s="5">
        <f t="shared" si="32"/>
        <v>0.7081485180226661</v>
      </c>
      <c r="N118" s="5">
        <f t="shared" si="36"/>
        <v>0.67550386022268682</v>
      </c>
      <c r="O118" s="5">
        <f t="shared" si="33"/>
        <v>1098.4393186967015</v>
      </c>
    </row>
    <row r="119" spans="1:15" x14ac:dyDescent="0.2">
      <c r="A119" s="3" t="str">
        <f>Datos!A126</f>
        <v>2001M10</v>
      </c>
      <c r="B119" s="3">
        <f>Datos!E126</f>
        <v>1029</v>
      </c>
      <c r="C119" s="3">
        <f t="shared" si="30"/>
        <v>1099</v>
      </c>
      <c r="D119" s="3">
        <f t="shared" si="34"/>
        <v>1134.4166666666667</v>
      </c>
      <c r="E119" s="3">
        <f t="shared" si="35"/>
        <v>1128.1666666666667</v>
      </c>
      <c r="F119" s="3"/>
      <c r="I119" t="s">
        <v>125</v>
      </c>
      <c r="J119">
        <v>871</v>
      </c>
      <c r="K119" s="5">
        <v>117</v>
      </c>
      <c r="L119" s="5">
        <f t="shared" si="31"/>
        <v>1053.7111</v>
      </c>
      <c r="M119" s="5">
        <f t="shared" si="32"/>
        <v>0.82660228216253961</v>
      </c>
      <c r="N119" s="5">
        <f t="shared" si="36"/>
        <v>0.84669532038471196</v>
      </c>
      <c r="O119" s="5">
        <f t="shared" si="33"/>
        <v>1028.7053430320659</v>
      </c>
    </row>
    <row r="120" spans="1:15" x14ac:dyDescent="0.2">
      <c r="A120" s="3" t="str">
        <f>Datos!A127</f>
        <v>2001M11</v>
      </c>
      <c r="B120" s="3">
        <f>Datos!E127</f>
        <v>1357</v>
      </c>
      <c r="C120" s="3">
        <f t="shared" si="30"/>
        <v>1242.8</v>
      </c>
      <c r="D120" s="3">
        <f t="shared" si="34"/>
        <v>1138.75</v>
      </c>
      <c r="E120" s="3">
        <f t="shared" si="35"/>
        <v>1136.5833333333335</v>
      </c>
      <c r="F120" s="3"/>
      <c r="I120" t="s">
        <v>126</v>
      </c>
      <c r="J120">
        <v>1029</v>
      </c>
      <c r="K120" s="5">
        <v>118</v>
      </c>
      <c r="L120" s="5">
        <f t="shared" si="31"/>
        <v>1059.6194</v>
      </c>
      <c r="M120" s="5">
        <f t="shared" si="32"/>
        <v>0.97110339806915569</v>
      </c>
      <c r="N120" s="5">
        <f t="shared" si="36"/>
        <v>0.93258994669552298</v>
      </c>
      <c r="O120" s="5">
        <f t="shared" si="33"/>
        <v>1103.3788254377928</v>
      </c>
    </row>
    <row r="121" spans="1:15" x14ac:dyDescent="0.2">
      <c r="A121" s="3" t="str">
        <f>Datos!A128</f>
        <v>2001M12</v>
      </c>
      <c r="B121" s="3">
        <f>Datos!E128</f>
        <v>1496</v>
      </c>
      <c r="C121" s="3">
        <f t="shared" si="30"/>
        <v>1321.4</v>
      </c>
      <c r="D121" s="3">
        <f t="shared" si="34"/>
        <v>1149.6666666666667</v>
      </c>
      <c r="E121" s="3">
        <f t="shared" si="35"/>
        <v>1144.2083333333335</v>
      </c>
      <c r="F121" s="3"/>
      <c r="I121" t="s">
        <v>127</v>
      </c>
      <c r="J121">
        <v>1357</v>
      </c>
      <c r="K121" s="5">
        <v>119</v>
      </c>
      <c r="L121" s="5">
        <f t="shared" si="31"/>
        <v>1065.5276999999999</v>
      </c>
      <c r="M121" s="5">
        <f t="shared" si="32"/>
        <v>1.2735473700026758</v>
      </c>
      <c r="N121" s="5">
        <f t="shared" si="36"/>
        <v>1.1276158476776592</v>
      </c>
      <c r="O121" s="5">
        <f t="shared" si="33"/>
        <v>1203.4240231677843</v>
      </c>
    </row>
    <row r="122" spans="1:15" x14ac:dyDescent="0.2">
      <c r="A122" s="3" t="str">
        <f>Datos!A129</f>
        <v>2002M01</v>
      </c>
      <c r="B122" s="3">
        <f>Datos!E129</f>
        <v>1461</v>
      </c>
      <c r="C122" s="3">
        <f t="shared" si="30"/>
        <v>1373.4</v>
      </c>
      <c r="D122" s="3">
        <f t="shared" si="34"/>
        <v>1158.1666666666667</v>
      </c>
      <c r="E122" s="3">
        <f t="shared" si="35"/>
        <v>1153.9166666666667</v>
      </c>
      <c r="F122" s="3"/>
      <c r="I122" t="s">
        <v>128</v>
      </c>
      <c r="J122">
        <v>1496</v>
      </c>
      <c r="K122" s="5">
        <v>120</v>
      </c>
      <c r="L122" s="5">
        <f t="shared" si="31"/>
        <v>1071.4359999999999</v>
      </c>
      <c r="M122" s="5">
        <f t="shared" si="32"/>
        <v>1.3962569859515641</v>
      </c>
      <c r="N122" s="5">
        <f t="shared" si="36"/>
        <v>1.2125325312707089</v>
      </c>
      <c r="O122" s="5">
        <f t="shared" si="33"/>
        <v>1233.7813307427084</v>
      </c>
    </row>
    <row r="123" spans="1:15" x14ac:dyDescent="0.2">
      <c r="A123" s="3" t="str">
        <f>Datos!A130</f>
        <v>2002M02</v>
      </c>
      <c r="B123" s="3">
        <f>Datos!E130</f>
        <v>1264</v>
      </c>
      <c r="C123" s="3">
        <f t="shared" si="30"/>
        <v>1336.8</v>
      </c>
      <c r="D123" s="3">
        <f t="shared" si="34"/>
        <v>1166.1666666666667</v>
      </c>
      <c r="E123" s="3">
        <f t="shared" si="35"/>
        <v>1162.1666666666667</v>
      </c>
      <c r="F123" s="3"/>
      <c r="I123" t="s">
        <v>129</v>
      </c>
      <c r="J123">
        <v>1461</v>
      </c>
      <c r="K123" s="5">
        <v>121</v>
      </c>
      <c r="L123" s="5">
        <f t="shared" si="31"/>
        <v>1077.3443</v>
      </c>
      <c r="M123" s="5">
        <f t="shared" si="32"/>
        <v>1.3561124331376702</v>
      </c>
      <c r="N123" s="5">
        <f t="shared" si="36"/>
        <v>1.2936493279442824</v>
      </c>
      <c r="O123" s="5">
        <f t="shared" si="33"/>
        <v>1129.3632427588796</v>
      </c>
    </row>
    <row r="124" spans="1:15" x14ac:dyDescent="0.2">
      <c r="A124" s="3" t="str">
        <f>Datos!A131</f>
        <v>2002M03</v>
      </c>
      <c r="B124" s="3">
        <f>Datos!E131</f>
        <v>1289</v>
      </c>
      <c r="C124" s="3">
        <f t="shared" si="30"/>
        <v>1265</v>
      </c>
      <c r="D124" s="3">
        <f t="shared" si="34"/>
        <v>1178.5833333333333</v>
      </c>
      <c r="E124" s="3">
        <f t="shared" si="35"/>
        <v>1172.375</v>
      </c>
      <c r="F124" s="3"/>
      <c r="I124" t="s">
        <v>130</v>
      </c>
      <c r="J124">
        <v>1264</v>
      </c>
      <c r="K124" s="5">
        <v>122</v>
      </c>
      <c r="L124" s="5">
        <f t="shared" si="31"/>
        <v>1083.2526</v>
      </c>
      <c r="M124" s="5">
        <f t="shared" si="32"/>
        <v>1.1668561884827231</v>
      </c>
      <c r="N124" s="5">
        <f t="shared" si="36"/>
        <v>1.1694280259827177</v>
      </c>
      <c r="O124" s="5">
        <f t="shared" si="33"/>
        <v>1080.8702818096135</v>
      </c>
    </row>
    <row r="125" spans="1:15" x14ac:dyDescent="0.2">
      <c r="A125" s="3" t="str">
        <f>Datos!A132</f>
        <v>2002M04</v>
      </c>
      <c r="B125" s="3">
        <f>Datos!E132</f>
        <v>1174</v>
      </c>
      <c r="C125" s="3">
        <f t="shared" si="30"/>
        <v>1178.2</v>
      </c>
      <c r="D125" s="3">
        <f t="shared" si="34"/>
        <v>1186</v>
      </c>
      <c r="E125" s="3">
        <f t="shared" si="35"/>
        <v>1182.2916666666665</v>
      </c>
      <c r="F125" s="3"/>
      <c r="I125" t="s">
        <v>131</v>
      </c>
      <c r="J125">
        <v>1289</v>
      </c>
      <c r="K125" s="5">
        <v>123</v>
      </c>
      <c r="L125" s="5">
        <f t="shared" si="31"/>
        <v>1089.1608999999999</v>
      </c>
      <c r="M125" s="5">
        <f t="shared" si="32"/>
        <v>1.1834798696868389</v>
      </c>
      <c r="N125" s="5">
        <f t="shared" si="36"/>
        <v>1.138304085840451</v>
      </c>
      <c r="O125" s="5">
        <f t="shared" si="33"/>
        <v>1132.3863421330732</v>
      </c>
    </row>
    <row r="126" spans="1:15" x14ac:dyDescent="0.2">
      <c r="A126" s="3" t="str">
        <f>Datos!A133</f>
        <v>2002M05</v>
      </c>
      <c r="B126" s="3">
        <f>Datos!E133</f>
        <v>1137</v>
      </c>
      <c r="C126" s="3">
        <f t="shared" si="30"/>
        <v>1135.5999999999999</v>
      </c>
      <c r="D126" s="3">
        <f t="shared" si="34"/>
        <v>1185.4166666666667</v>
      </c>
      <c r="E126" s="3">
        <f t="shared" si="35"/>
        <v>1185.7083333333335</v>
      </c>
      <c r="F126" s="3"/>
      <c r="I126" t="s">
        <v>132</v>
      </c>
      <c r="J126">
        <v>1174</v>
      </c>
      <c r="K126" s="5">
        <v>124</v>
      </c>
      <c r="L126" s="5">
        <f t="shared" si="31"/>
        <v>1095.0691999999999</v>
      </c>
      <c r="M126" s="5">
        <f t="shared" si="32"/>
        <v>1.0720783672849168</v>
      </c>
      <c r="N126" s="5">
        <f t="shared" si="36"/>
        <v>0.97553233855367094</v>
      </c>
      <c r="O126" s="5">
        <f t="shared" si="33"/>
        <v>1203.4454969894471</v>
      </c>
    </row>
    <row r="127" spans="1:15" x14ac:dyDescent="0.2">
      <c r="A127" s="3" t="str">
        <f>Datos!A134</f>
        <v>2002M06</v>
      </c>
      <c r="B127" s="3">
        <f>Datos!E134</f>
        <v>1027</v>
      </c>
      <c r="C127" s="3">
        <f t="shared" si="30"/>
        <v>1045.4000000000001</v>
      </c>
      <c r="D127" s="3">
        <f t="shared" si="34"/>
        <v>1184</v>
      </c>
      <c r="E127" s="3">
        <f t="shared" si="35"/>
        <v>1184.7083333333335</v>
      </c>
      <c r="F127" s="3"/>
      <c r="I127" t="s">
        <v>133</v>
      </c>
      <c r="J127">
        <v>1137</v>
      </c>
      <c r="K127" s="5">
        <v>125</v>
      </c>
      <c r="L127" s="5">
        <f t="shared" si="31"/>
        <v>1100.9775</v>
      </c>
      <c r="M127" s="5">
        <f t="shared" si="32"/>
        <v>1.0327186522885345</v>
      </c>
      <c r="N127" s="5">
        <f t="shared" si="36"/>
        <v>0.9317303818362751</v>
      </c>
      <c r="O127" s="5">
        <f t="shared" si="33"/>
        <v>1220.3101049030674</v>
      </c>
    </row>
    <row r="128" spans="1:15" x14ac:dyDescent="0.2">
      <c r="A128" s="3" t="str">
        <f>Datos!A135</f>
        <v>2002M07</v>
      </c>
      <c r="B128" s="3">
        <f>Datos!E135</f>
        <v>1051</v>
      </c>
      <c r="C128" s="3">
        <f t="shared" si="30"/>
        <v>1014.6</v>
      </c>
      <c r="D128" s="3">
        <f t="shared" si="34"/>
        <v>1194.3333333333333</v>
      </c>
      <c r="E128" s="3">
        <f t="shared" si="35"/>
        <v>1189.1666666666665</v>
      </c>
      <c r="F128" s="3"/>
      <c r="I128" t="s">
        <v>134</v>
      </c>
      <c r="J128">
        <v>1027</v>
      </c>
      <c r="K128" s="5">
        <v>126</v>
      </c>
      <c r="L128" s="5">
        <f t="shared" si="31"/>
        <v>1106.8858</v>
      </c>
      <c r="M128" s="5">
        <f t="shared" si="32"/>
        <v>0.92782832700536944</v>
      </c>
      <c r="N128" s="5">
        <f t="shared" si="36"/>
        <v>0.84925238562621885</v>
      </c>
      <c r="O128" s="5">
        <f t="shared" si="33"/>
        <v>1209.2989285425606</v>
      </c>
    </row>
    <row r="129" spans="1:15" x14ac:dyDescent="0.2">
      <c r="A129" s="3" t="str">
        <f>Datos!A136</f>
        <v>2002M08</v>
      </c>
      <c r="B129" s="3">
        <f>Datos!E136</f>
        <v>838</v>
      </c>
      <c r="C129" s="3">
        <f t="shared" si="30"/>
        <v>1010.8</v>
      </c>
      <c r="D129" s="3">
        <f t="shared" si="34"/>
        <v>1219.4166666666667</v>
      </c>
      <c r="E129" s="3">
        <f t="shared" si="35"/>
        <v>1206.875</v>
      </c>
      <c r="F129" s="3"/>
      <c r="I129" t="s">
        <v>135</v>
      </c>
      <c r="J129">
        <v>1051</v>
      </c>
      <c r="K129" s="5">
        <v>127</v>
      </c>
      <c r="L129" s="5">
        <f t="shared" si="31"/>
        <v>1112.7940999999998</v>
      </c>
      <c r="M129" s="5">
        <f t="shared" si="32"/>
        <v>0.94446942161177894</v>
      </c>
      <c r="N129" s="5">
        <f t="shared" si="36"/>
        <v>0.84716594796509348</v>
      </c>
      <c r="O129" s="5">
        <f t="shared" si="33"/>
        <v>1240.6069938534702</v>
      </c>
    </row>
    <row r="130" spans="1:15" x14ac:dyDescent="0.2">
      <c r="A130" s="3" t="str">
        <f>Datos!A137</f>
        <v>2002M09</v>
      </c>
      <c r="B130" s="3">
        <f>Datos!E137</f>
        <v>1020</v>
      </c>
      <c r="C130" s="3">
        <f t="shared" si="30"/>
        <v>1075.4000000000001</v>
      </c>
      <c r="D130" s="3">
        <f t="shared" si="34"/>
        <v>1231.4166666666667</v>
      </c>
      <c r="E130" s="3">
        <f t="shared" si="35"/>
        <v>1225.4166666666667</v>
      </c>
      <c r="F130" s="3"/>
      <c r="I130" t="s">
        <v>136</v>
      </c>
      <c r="J130">
        <v>838</v>
      </c>
      <c r="K130" s="5">
        <v>128</v>
      </c>
      <c r="L130" s="5">
        <f t="shared" si="31"/>
        <v>1118.7023999999999</v>
      </c>
      <c r="M130" s="5">
        <f t="shared" si="32"/>
        <v>0.74908215089196206</v>
      </c>
      <c r="N130" s="5">
        <f t="shared" si="36"/>
        <v>0.67550386022268682</v>
      </c>
      <c r="O130" s="5">
        <f t="shared" si="33"/>
        <v>1240.5554569647384</v>
      </c>
    </row>
    <row r="131" spans="1:15" x14ac:dyDescent="0.2">
      <c r="A131" s="3" t="str">
        <f>Datos!A138</f>
        <v>2002M10</v>
      </c>
      <c r="B131" s="3">
        <f>Datos!E138</f>
        <v>1118</v>
      </c>
      <c r="C131" s="3">
        <f t="shared" si="30"/>
        <v>1161</v>
      </c>
      <c r="D131" s="3">
        <f t="shared" si="34"/>
        <v>1234.6666666666667</v>
      </c>
      <c r="E131" s="3">
        <f t="shared" si="35"/>
        <v>1233.0416666666667</v>
      </c>
      <c r="F131" s="3"/>
      <c r="I131" t="s">
        <v>137</v>
      </c>
      <c r="J131">
        <v>1020</v>
      </c>
      <c r="K131" s="5">
        <v>129</v>
      </c>
      <c r="L131" s="5">
        <f t="shared" si="31"/>
        <v>1124.6107</v>
      </c>
      <c r="M131" s="5">
        <f t="shared" si="32"/>
        <v>0.90698052223760639</v>
      </c>
      <c r="N131" s="5">
        <f t="shared" si="36"/>
        <v>0.84669532038471196</v>
      </c>
      <c r="O131" s="5">
        <f t="shared" si="33"/>
        <v>1204.6836393716501</v>
      </c>
    </row>
    <row r="132" spans="1:15" x14ac:dyDescent="0.2">
      <c r="A132" s="3" t="str">
        <f>Datos!A139</f>
        <v>2002M11</v>
      </c>
      <c r="B132" s="3">
        <f>Datos!E139</f>
        <v>1350</v>
      </c>
      <c r="C132" s="3">
        <f t="shared" ref="C132:C195" si="37">AVERAGE(B130:B134)</f>
        <v>1310.4000000000001</v>
      </c>
      <c r="D132" s="3">
        <f t="shared" si="34"/>
        <v>1242.5</v>
      </c>
      <c r="E132" s="3">
        <f t="shared" si="35"/>
        <v>1238.5833333333335</v>
      </c>
      <c r="F132" s="3"/>
      <c r="I132" t="s">
        <v>138</v>
      </c>
      <c r="J132">
        <v>1118</v>
      </c>
      <c r="K132" s="5">
        <v>130</v>
      </c>
      <c r="L132" s="5">
        <f t="shared" ref="L132:L195" si="38" xml:space="preserve"> 5.9083*K132 + 362.44</f>
        <v>1130.519</v>
      </c>
      <c r="M132" s="5">
        <f t="shared" ref="M132:M195" si="39">J132/L132</f>
        <v>0.9889263249887883</v>
      </c>
      <c r="N132" s="5">
        <f t="shared" si="36"/>
        <v>0.93258994669552298</v>
      </c>
      <c r="O132" s="5">
        <f t="shared" ref="O132:O195" si="40">J132/N132</f>
        <v>1198.8119794358138</v>
      </c>
    </row>
    <row r="133" spans="1:15" x14ac:dyDescent="0.2">
      <c r="A133" s="3" t="str">
        <f>Datos!A140</f>
        <v>2002M12</v>
      </c>
      <c r="B133" s="3">
        <f>Datos!E140</f>
        <v>1479</v>
      </c>
      <c r="C133" s="3">
        <f t="shared" si="37"/>
        <v>1419.4</v>
      </c>
      <c r="D133" s="3">
        <f t="shared" si="34"/>
        <v>1250.5</v>
      </c>
      <c r="E133" s="3">
        <f t="shared" si="35"/>
        <v>1246.5</v>
      </c>
      <c r="F133" s="3"/>
      <c r="I133" t="s">
        <v>139</v>
      </c>
      <c r="J133">
        <v>1350</v>
      </c>
      <c r="K133" s="5">
        <v>131</v>
      </c>
      <c r="L133" s="5">
        <f t="shared" si="38"/>
        <v>1136.4273000000001</v>
      </c>
      <c r="M133" s="5">
        <f t="shared" si="39"/>
        <v>1.187933447216553</v>
      </c>
      <c r="N133" s="5">
        <f t="shared" si="36"/>
        <v>1.1276158476776592</v>
      </c>
      <c r="O133" s="5">
        <f t="shared" si="40"/>
        <v>1197.2162352811413</v>
      </c>
    </row>
    <row r="134" spans="1:15" x14ac:dyDescent="0.2">
      <c r="A134" s="3" t="str">
        <f>Datos!A141</f>
        <v>2003M01</v>
      </c>
      <c r="B134" s="3">
        <f>Datos!E141</f>
        <v>1585</v>
      </c>
      <c r="C134" s="3">
        <f t="shared" si="37"/>
        <v>1482.4</v>
      </c>
      <c r="D134" s="3">
        <f t="shared" si="34"/>
        <v>1258.5</v>
      </c>
      <c r="E134" s="3">
        <f t="shared" si="35"/>
        <v>1254.5</v>
      </c>
      <c r="F134" s="3"/>
      <c r="I134" t="s">
        <v>140</v>
      </c>
      <c r="J134">
        <v>1479</v>
      </c>
      <c r="K134" s="5">
        <v>132</v>
      </c>
      <c r="L134" s="5">
        <f t="shared" si="38"/>
        <v>1142.3355999999999</v>
      </c>
      <c r="M134" s="5">
        <f t="shared" si="39"/>
        <v>1.2947158435752157</v>
      </c>
      <c r="N134" s="5">
        <f t="shared" si="36"/>
        <v>1.2125325312707089</v>
      </c>
      <c r="O134" s="5">
        <f t="shared" si="40"/>
        <v>1219.7610883479049</v>
      </c>
    </row>
    <row r="135" spans="1:15" x14ac:dyDescent="0.2">
      <c r="A135" s="3" t="str">
        <f>Datos!A142</f>
        <v>2003M02</v>
      </c>
      <c r="B135" s="3">
        <f>Datos!E142</f>
        <v>1565</v>
      </c>
      <c r="C135" s="3">
        <f t="shared" si="37"/>
        <v>1455</v>
      </c>
      <c r="D135" s="3">
        <f t="shared" ref="D135:D198" si="41">AVERAGE(B130:B141)</f>
        <v>1261.5</v>
      </c>
      <c r="E135" s="3">
        <f t="shared" si="35"/>
        <v>1260</v>
      </c>
      <c r="F135" s="3"/>
      <c r="I135" t="s">
        <v>141</v>
      </c>
      <c r="J135">
        <v>1585</v>
      </c>
      <c r="K135" s="5">
        <v>133</v>
      </c>
      <c r="L135" s="5">
        <f t="shared" si="38"/>
        <v>1148.2438999999999</v>
      </c>
      <c r="M135" s="5">
        <f t="shared" si="39"/>
        <v>1.380368752666572</v>
      </c>
      <c r="N135" s="5">
        <f t="shared" si="36"/>
        <v>1.2936493279442824</v>
      </c>
      <c r="O135" s="5">
        <f t="shared" si="40"/>
        <v>1225.2161120963888</v>
      </c>
    </row>
    <row r="136" spans="1:15" x14ac:dyDescent="0.2">
      <c r="A136" s="3" t="str">
        <f>Datos!A143</f>
        <v>2003M03</v>
      </c>
      <c r="B136" s="3">
        <f>Datos!E143</f>
        <v>1433</v>
      </c>
      <c r="C136" s="3">
        <f t="shared" si="37"/>
        <v>1405.4</v>
      </c>
      <c r="D136" s="3">
        <f t="shared" si="41"/>
        <v>1266.0833333333333</v>
      </c>
      <c r="E136" s="3">
        <f t="shared" si="35"/>
        <v>1263.7916666666665</v>
      </c>
      <c r="F136" s="3"/>
      <c r="I136" t="s">
        <v>142</v>
      </c>
      <c r="J136">
        <v>1565</v>
      </c>
      <c r="K136" s="5">
        <v>134</v>
      </c>
      <c r="L136" s="5">
        <f t="shared" si="38"/>
        <v>1154.1522</v>
      </c>
      <c r="M136" s="5">
        <f t="shared" si="39"/>
        <v>1.3559736748758093</v>
      </c>
      <c r="N136" s="5">
        <f t="shared" si="36"/>
        <v>1.1694280259827177</v>
      </c>
      <c r="O136" s="5">
        <f t="shared" si="40"/>
        <v>1338.261068854466</v>
      </c>
    </row>
    <row r="137" spans="1:15" x14ac:dyDescent="0.2">
      <c r="A137" s="3" t="str">
        <f>Datos!A144</f>
        <v>2003M04</v>
      </c>
      <c r="B137" s="3">
        <f>Datos!E144</f>
        <v>1213</v>
      </c>
      <c r="C137" s="3">
        <f t="shared" si="37"/>
        <v>1313</v>
      </c>
      <c r="D137" s="3">
        <f t="shared" si="41"/>
        <v>1280.0833333333333</v>
      </c>
      <c r="E137" s="3">
        <f t="shared" ref="E137:E200" si="42">AVERAGE(D136:D137)</f>
        <v>1273.0833333333333</v>
      </c>
      <c r="F137" s="3"/>
      <c r="I137" t="s">
        <v>143</v>
      </c>
      <c r="J137">
        <v>1433</v>
      </c>
      <c r="K137" s="5">
        <v>135</v>
      </c>
      <c r="L137" s="5">
        <f t="shared" si="38"/>
        <v>1160.0605</v>
      </c>
      <c r="M137" s="5">
        <f t="shared" si="39"/>
        <v>1.2352804013238965</v>
      </c>
      <c r="N137" s="5">
        <f t="shared" si="36"/>
        <v>1.138304085840451</v>
      </c>
      <c r="O137" s="5">
        <f t="shared" si="40"/>
        <v>1258.8903244970472</v>
      </c>
    </row>
    <row r="138" spans="1:15" x14ac:dyDescent="0.2">
      <c r="A138" s="3" t="str">
        <f>Datos!A145</f>
        <v>2003M05</v>
      </c>
      <c r="B138" s="3">
        <f>Datos!E145</f>
        <v>1231</v>
      </c>
      <c r="C138" s="3">
        <f t="shared" si="37"/>
        <v>1229.4000000000001</v>
      </c>
      <c r="D138" s="3">
        <f t="shared" si="41"/>
        <v>1289.0833333333333</v>
      </c>
      <c r="E138" s="3">
        <f t="shared" si="42"/>
        <v>1284.5833333333333</v>
      </c>
      <c r="F138" s="3"/>
      <c r="I138" t="s">
        <v>144</v>
      </c>
      <c r="J138">
        <v>1213</v>
      </c>
      <c r="K138" s="5">
        <v>136</v>
      </c>
      <c r="L138" s="5">
        <f t="shared" si="38"/>
        <v>1165.9687999999999</v>
      </c>
      <c r="M138" s="5">
        <f t="shared" si="39"/>
        <v>1.0403365853357311</v>
      </c>
      <c r="N138" s="5">
        <f t="shared" si="36"/>
        <v>0.97553233855367094</v>
      </c>
      <c r="O138" s="5">
        <f t="shared" si="40"/>
        <v>1243.4236693766604</v>
      </c>
    </row>
    <row r="139" spans="1:15" x14ac:dyDescent="0.2">
      <c r="A139" s="3" t="str">
        <f>Datos!A146</f>
        <v>2003M06</v>
      </c>
      <c r="B139" s="3">
        <f>Datos!E146</f>
        <v>1123</v>
      </c>
      <c r="C139" s="3">
        <f t="shared" si="37"/>
        <v>1117.5999999999999</v>
      </c>
      <c r="D139" s="3">
        <f t="shared" si="41"/>
        <v>1300.1666666666667</v>
      </c>
      <c r="E139" s="3">
        <f t="shared" si="42"/>
        <v>1294.625</v>
      </c>
      <c r="F139" s="3"/>
      <c r="I139" t="s">
        <v>145</v>
      </c>
      <c r="J139">
        <v>1231</v>
      </c>
      <c r="K139" s="5">
        <v>137</v>
      </c>
      <c r="L139" s="5">
        <f t="shared" si="38"/>
        <v>1171.8770999999999</v>
      </c>
      <c r="M139" s="5">
        <f t="shared" si="39"/>
        <v>1.0504514509243335</v>
      </c>
      <c r="N139" s="5">
        <f t="shared" si="36"/>
        <v>0.9317303818362751</v>
      </c>
      <c r="O139" s="5">
        <f t="shared" si="40"/>
        <v>1321.1976597499349</v>
      </c>
    </row>
    <row r="140" spans="1:15" x14ac:dyDescent="0.2">
      <c r="A140" s="3" t="str">
        <f>Datos!A147</f>
        <v>2003M07</v>
      </c>
      <c r="B140" s="3">
        <f>Datos!E147</f>
        <v>1147</v>
      </c>
      <c r="C140" s="3">
        <f t="shared" si="37"/>
        <v>1090</v>
      </c>
      <c r="D140" s="3">
        <f t="shared" si="41"/>
        <v>1304.0833333333333</v>
      </c>
      <c r="E140" s="3">
        <f t="shared" si="42"/>
        <v>1302.125</v>
      </c>
      <c r="F140" s="3"/>
      <c r="I140" t="s">
        <v>146</v>
      </c>
      <c r="J140">
        <v>1123</v>
      </c>
      <c r="K140" s="5">
        <v>138</v>
      </c>
      <c r="L140" s="5">
        <f t="shared" si="38"/>
        <v>1177.7854</v>
      </c>
      <c r="M140" s="5">
        <f t="shared" si="39"/>
        <v>0.9534843953745733</v>
      </c>
      <c r="N140" s="5">
        <f t="shared" si="36"/>
        <v>0.84925238562621885</v>
      </c>
      <c r="O140" s="5">
        <f t="shared" si="40"/>
        <v>1322.3395294579316</v>
      </c>
    </row>
    <row r="141" spans="1:15" x14ac:dyDescent="0.2">
      <c r="A141" s="3" t="str">
        <f>Datos!A148</f>
        <v>2003M08</v>
      </c>
      <c r="B141" s="3">
        <f>Datos!E148</f>
        <v>874</v>
      </c>
      <c r="C141" s="3">
        <f t="shared" si="37"/>
        <v>1101</v>
      </c>
      <c r="D141" s="3">
        <f t="shared" si="41"/>
        <v>1303.9166666666667</v>
      </c>
      <c r="E141" s="3">
        <f t="shared" si="42"/>
        <v>1304</v>
      </c>
      <c r="F141" s="3"/>
      <c r="I141" t="s">
        <v>147</v>
      </c>
      <c r="J141">
        <v>1147</v>
      </c>
      <c r="K141" s="5">
        <v>139</v>
      </c>
      <c r="L141" s="5">
        <f t="shared" si="38"/>
        <v>1183.6937</v>
      </c>
      <c r="M141" s="5">
        <f t="shared" si="39"/>
        <v>0.96900067982113947</v>
      </c>
      <c r="N141" s="5">
        <f t="shared" si="36"/>
        <v>0.84716594796509348</v>
      </c>
      <c r="O141" s="5">
        <f t="shared" si="40"/>
        <v>1353.9259961464609</v>
      </c>
    </row>
    <row r="142" spans="1:15" x14ac:dyDescent="0.2">
      <c r="A142" s="3" t="str">
        <f>Datos!A149</f>
        <v>2003M09</v>
      </c>
      <c r="B142" s="3">
        <f>Datos!E149</f>
        <v>1075</v>
      </c>
      <c r="C142" s="3">
        <f t="shared" si="37"/>
        <v>1168</v>
      </c>
      <c r="D142" s="3">
        <f t="shared" si="41"/>
        <v>1321.4166666666667</v>
      </c>
      <c r="E142" s="3">
        <f t="shared" si="42"/>
        <v>1312.6666666666667</v>
      </c>
      <c r="F142" s="3"/>
      <c r="I142" t="s">
        <v>148</v>
      </c>
      <c r="J142">
        <v>874</v>
      </c>
      <c r="K142" s="5">
        <v>140</v>
      </c>
      <c r="L142" s="5">
        <f t="shared" si="38"/>
        <v>1189.6019999999999</v>
      </c>
      <c r="M142" s="5">
        <f t="shared" si="39"/>
        <v>0.73469950454017408</v>
      </c>
      <c r="N142" s="5">
        <f t="shared" si="36"/>
        <v>0.67550386022268682</v>
      </c>
      <c r="O142" s="5">
        <f t="shared" si="40"/>
        <v>1293.8490088152521</v>
      </c>
    </row>
    <row r="143" spans="1:15" x14ac:dyDescent="0.2">
      <c r="A143" s="3" t="str">
        <f>Datos!A150</f>
        <v>2003M10</v>
      </c>
      <c r="B143" s="3">
        <f>Datos!E150</f>
        <v>1286</v>
      </c>
      <c r="C143" s="3">
        <f t="shared" si="37"/>
        <v>1261</v>
      </c>
      <c r="D143" s="3">
        <f t="shared" si="41"/>
        <v>1336.75</v>
      </c>
      <c r="E143" s="3">
        <f t="shared" si="42"/>
        <v>1329.0833333333335</v>
      </c>
      <c r="F143" s="3"/>
      <c r="I143" t="s">
        <v>149</v>
      </c>
      <c r="J143">
        <v>1075</v>
      </c>
      <c r="K143" s="5">
        <v>141</v>
      </c>
      <c r="L143" s="5">
        <f t="shared" si="38"/>
        <v>1195.5102999999999</v>
      </c>
      <c r="M143" s="5">
        <f t="shared" si="39"/>
        <v>0.89919760624396128</v>
      </c>
      <c r="N143" s="5">
        <f t="shared" si="36"/>
        <v>0.84669532038471196</v>
      </c>
      <c r="O143" s="5">
        <f t="shared" si="40"/>
        <v>1269.6420709063959</v>
      </c>
    </row>
    <row r="144" spans="1:15" x14ac:dyDescent="0.2">
      <c r="A144" s="3" t="str">
        <f>Datos!A151</f>
        <v>2003M11</v>
      </c>
      <c r="B144" s="3">
        <f>Datos!E151</f>
        <v>1458</v>
      </c>
      <c r="C144" s="3">
        <f t="shared" si="37"/>
        <v>1412.6</v>
      </c>
      <c r="D144" s="3">
        <f t="shared" si="41"/>
        <v>1343.3333333333333</v>
      </c>
      <c r="E144" s="3">
        <f t="shared" si="42"/>
        <v>1340.0416666666665</v>
      </c>
      <c r="F144" s="3"/>
      <c r="I144" t="s">
        <v>150</v>
      </c>
      <c r="J144">
        <v>1286</v>
      </c>
      <c r="K144" s="5">
        <v>142</v>
      </c>
      <c r="L144" s="5">
        <f t="shared" si="38"/>
        <v>1201.4186</v>
      </c>
      <c r="M144" s="5">
        <f t="shared" si="39"/>
        <v>1.070401273960633</v>
      </c>
      <c r="N144" s="5">
        <f t="shared" ref="N144:N207" si="43">N132</f>
        <v>0.93258994669552298</v>
      </c>
      <c r="O144" s="5">
        <f t="shared" si="40"/>
        <v>1378.9554611399433</v>
      </c>
    </row>
    <row r="145" spans="1:15" x14ac:dyDescent="0.2">
      <c r="A145" s="3" t="str">
        <f>Datos!A152</f>
        <v>2003M12</v>
      </c>
      <c r="B145" s="3">
        <f>Datos!E152</f>
        <v>1612</v>
      </c>
      <c r="C145" s="3">
        <f t="shared" si="37"/>
        <v>1510.2</v>
      </c>
      <c r="D145" s="3">
        <f t="shared" si="41"/>
        <v>1347</v>
      </c>
      <c r="E145" s="3">
        <f t="shared" si="42"/>
        <v>1345.1666666666665</v>
      </c>
      <c r="F145" s="3"/>
      <c r="I145" t="s">
        <v>151</v>
      </c>
      <c r="J145">
        <v>1458</v>
      </c>
      <c r="K145" s="5">
        <v>143</v>
      </c>
      <c r="L145" s="5">
        <f t="shared" si="38"/>
        <v>1207.3269</v>
      </c>
      <c r="M145" s="5">
        <f t="shared" si="39"/>
        <v>1.2076265342882693</v>
      </c>
      <c r="N145" s="5">
        <f t="shared" si="43"/>
        <v>1.1276158476776592</v>
      </c>
      <c r="O145" s="5">
        <f t="shared" si="40"/>
        <v>1292.9935341036326</v>
      </c>
    </row>
    <row r="146" spans="1:15" x14ac:dyDescent="0.2">
      <c r="A146" s="3" t="str">
        <f>Datos!A153</f>
        <v>2004M01</v>
      </c>
      <c r="B146" s="3">
        <f>Datos!E153</f>
        <v>1632</v>
      </c>
      <c r="C146" s="3">
        <f t="shared" si="37"/>
        <v>1581.6</v>
      </c>
      <c r="D146" s="3">
        <f t="shared" si="41"/>
        <v>1346</v>
      </c>
      <c r="E146" s="3">
        <f t="shared" si="42"/>
        <v>1346.5</v>
      </c>
      <c r="F146" s="3"/>
      <c r="I146" t="s">
        <v>152</v>
      </c>
      <c r="J146">
        <v>1612</v>
      </c>
      <c r="K146" s="5">
        <v>144</v>
      </c>
      <c r="L146" s="5">
        <f t="shared" si="38"/>
        <v>1213.2351999999998</v>
      </c>
      <c r="M146" s="5">
        <f t="shared" si="39"/>
        <v>1.3286788909520595</v>
      </c>
      <c r="N146" s="5">
        <f t="shared" si="43"/>
        <v>1.2125325312707089</v>
      </c>
      <c r="O146" s="5">
        <f t="shared" si="40"/>
        <v>1329.4488670837206</v>
      </c>
    </row>
    <row r="147" spans="1:15" x14ac:dyDescent="0.2">
      <c r="A147" s="3" t="str">
        <f>Datos!A154</f>
        <v>2004M02</v>
      </c>
      <c r="B147" s="3">
        <f>Datos!E154</f>
        <v>1563</v>
      </c>
      <c r="C147" s="3">
        <f t="shared" si="37"/>
        <v>1569.4</v>
      </c>
      <c r="D147" s="3">
        <f t="shared" si="41"/>
        <v>1355</v>
      </c>
      <c r="E147" s="3">
        <f t="shared" si="42"/>
        <v>1350.5</v>
      </c>
      <c r="F147" s="3"/>
      <c r="I147" t="s">
        <v>153</v>
      </c>
      <c r="J147">
        <v>1632</v>
      </c>
      <c r="K147" s="5">
        <v>145</v>
      </c>
      <c r="L147" s="5">
        <f t="shared" si="38"/>
        <v>1219.1434999999999</v>
      </c>
      <c r="M147" s="5">
        <f t="shared" si="39"/>
        <v>1.3386447124559169</v>
      </c>
      <c r="N147" s="5">
        <f t="shared" si="43"/>
        <v>1.2936493279442824</v>
      </c>
      <c r="O147" s="5">
        <f t="shared" si="40"/>
        <v>1261.547441603348</v>
      </c>
    </row>
    <row r="148" spans="1:15" x14ac:dyDescent="0.2">
      <c r="A148" s="3" t="str">
        <f>Datos!A155</f>
        <v>2004M03</v>
      </c>
      <c r="B148" s="3">
        <f>Datos!E155</f>
        <v>1643</v>
      </c>
      <c r="C148" s="3">
        <f t="shared" si="37"/>
        <v>1509</v>
      </c>
      <c r="D148" s="3">
        <f t="shared" si="41"/>
        <v>1364.3333333333333</v>
      </c>
      <c r="E148" s="3">
        <f t="shared" si="42"/>
        <v>1359.6666666666665</v>
      </c>
      <c r="F148" s="3"/>
      <c r="I148" t="s">
        <v>154</v>
      </c>
      <c r="J148">
        <v>1563</v>
      </c>
      <c r="K148" s="5">
        <v>146</v>
      </c>
      <c r="L148" s="5">
        <f t="shared" si="38"/>
        <v>1225.0518</v>
      </c>
      <c r="M148" s="5">
        <f t="shared" si="39"/>
        <v>1.2758644165087549</v>
      </c>
      <c r="N148" s="5">
        <f t="shared" si="43"/>
        <v>1.1694280259827177</v>
      </c>
      <c r="O148" s="5">
        <f t="shared" si="40"/>
        <v>1336.5508310667926</v>
      </c>
    </row>
    <row r="149" spans="1:15" x14ac:dyDescent="0.2">
      <c r="A149" s="3" t="str">
        <f>Datos!A156</f>
        <v>2004M04</v>
      </c>
      <c r="B149" s="3">
        <f>Datos!E156</f>
        <v>1397</v>
      </c>
      <c r="C149" s="3">
        <f t="shared" si="37"/>
        <v>1416</v>
      </c>
      <c r="D149" s="3">
        <f t="shared" si="41"/>
        <v>1368.0833333333333</v>
      </c>
      <c r="E149" s="3">
        <f t="shared" si="42"/>
        <v>1366.2083333333333</v>
      </c>
      <c r="F149" s="3"/>
      <c r="I149" t="s">
        <v>155</v>
      </c>
      <c r="J149">
        <v>1643</v>
      </c>
      <c r="K149" s="5">
        <v>147</v>
      </c>
      <c r="L149" s="5">
        <f t="shared" si="38"/>
        <v>1230.9601</v>
      </c>
      <c r="M149" s="5">
        <f t="shared" si="39"/>
        <v>1.3347305083243559</v>
      </c>
      <c r="N149" s="5">
        <f t="shared" si="43"/>
        <v>1.138304085840451</v>
      </c>
      <c r="O149" s="5">
        <f t="shared" si="40"/>
        <v>1443.3752987778428</v>
      </c>
    </row>
    <row r="150" spans="1:15" x14ac:dyDescent="0.2">
      <c r="A150" s="3" t="str">
        <f>Datos!A157</f>
        <v>2004M05</v>
      </c>
      <c r="B150" s="3">
        <f>Datos!E157</f>
        <v>1310</v>
      </c>
      <c r="C150" s="3">
        <f t="shared" si="37"/>
        <v>1330.4</v>
      </c>
      <c r="D150" s="3">
        <f t="shared" si="41"/>
        <v>1386.75</v>
      </c>
      <c r="E150" s="3">
        <f t="shared" si="42"/>
        <v>1377.4166666666665</v>
      </c>
      <c r="F150" s="3"/>
      <c r="I150" t="s">
        <v>156</v>
      </c>
      <c r="J150">
        <v>1397</v>
      </c>
      <c r="K150" s="5">
        <v>148</v>
      </c>
      <c r="L150" s="5">
        <f t="shared" si="38"/>
        <v>1236.8683999999998</v>
      </c>
      <c r="M150" s="5">
        <f t="shared" si="39"/>
        <v>1.1294653497494156</v>
      </c>
      <c r="N150" s="5">
        <f t="shared" si="43"/>
        <v>0.97553233855367094</v>
      </c>
      <c r="O150" s="5">
        <f t="shared" si="40"/>
        <v>1432.0386365368463</v>
      </c>
    </row>
    <row r="151" spans="1:15" x14ac:dyDescent="0.2">
      <c r="A151" s="3" t="str">
        <f>Datos!A158</f>
        <v>2004M06</v>
      </c>
      <c r="B151" s="3">
        <f>Datos!E158</f>
        <v>1167</v>
      </c>
      <c r="C151" s="3">
        <f t="shared" si="37"/>
        <v>1198.2</v>
      </c>
      <c r="D151" s="3">
        <f t="shared" si="41"/>
        <v>1393.25</v>
      </c>
      <c r="E151" s="3">
        <f t="shared" si="42"/>
        <v>1390</v>
      </c>
      <c r="F151" s="3"/>
      <c r="I151" t="s">
        <v>157</v>
      </c>
      <c r="J151">
        <v>1310</v>
      </c>
      <c r="K151" s="5">
        <v>149</v>
      </c>
      <c r="L151" s="5">
        <f t="shared" si="38"/>
        <v>1242.7766999999999</v>
      </c>
      <c r="M151" s="5">
        <f t="shared" si="39"/>
        <v>1.0540912136508513</v>
      </c>
      <c r="N151" s="5">
        <f t="shared" si="43"/>
        <v>0.9317303818362751</v>
      </c>
      <c r="O151" s="5">
        <f t="shared" si="40"/>
        <v>1405.9861366957066</v>
      </c>
    </row>
    <row r="152" spans="1:15" x14ac:dyDescent="0.2">
      <c r="A152" s="3" t="str">
        <f>Datos!A159</f>
        <v>2004M07</v>
      </c>
      <c r="B152" s="3">
        <f>Datos!E159</f>
        <v>1135</v>
      </c>
      <c r="C152" s="3">
        <f t="shared" si="37"/>
        <v>1156.2</v>
      </c>
      <c r="D152" s="3">
        <f t="shared" si="41"/>
        <v>1411.8333333333333</v>
      </c>
      <c r="E152" s="3">
        <f t="shared" si="42"/>
        <v>1402.5416666666665</v>
      </c>
      <c r="F152" s="3"/>
      <c r="I152" t="s">
        <v>158</v>
      </c>
      <c r="J152">
        <v>1167</v>
      </c>
      <c r="K152" s="5">
        <v>150</v>
      </c>
      <c r="L152" s="5">
        <f t="shared" si="38"/>
        <v>1248.6849999999999</v>
      </c>
      <c r="M152" s="5">
        <f t="shared" si="39"/>
        <v>0.9345831815069453</v>
      </c>
      <c r="N152" s="5">
        <f t="shared" si="43"/>
        <v>0.84925238562621885</v>
      </c>
      <c r="O152" s="5">
        <f t="shared" si="40"/>
        <v>1374.1498048774765</v>
      </c>
    </row>
    <row r="153" spans="1:15" x14ac:dyDescent="0.2">
      <c r="A153" s="3" t="str">
        <f>Datos!A160</f>
        <v>2004M08</v>
      </c>
      <c r="B153" s="3">
        <f>Datos!E160</f>
        <v>982</v>
      </c>
      <c r="C153" s="3">
        <f t="shared" si="37"/>
        <v>1160.4000000000001</v>
      </c>
      <c r="D153" s="3">
        <f t="shared" si="41"/>
        <v>1436.5833333333333</v>
      </c>
      <c r="E153" s="3">
        <f t="shared" si="42"/>
        <v>1424.2083333333333</v>
      </c>
      <c r="F153" s="3"/>
      <c r="I153" t="s">
        <v>159</v>
      </c>
      <c r="J153">
        <v>1135</v>
      </c>
      <c r="K153" s="5">
        <v>151</v>
      </c>
      <c r="L153" s="5">
        <f t="shared" si="38"/>
        <v>1254.5933</v>
      </c>
      <c r="M153" s="5">
        <f t="shared" si="39"/>
        <v>0.90467564269632239</v>
      </c>
      <c r="N153" s="5">
        <f t="shared" si="43"/>
        <v>0.84716594796509348</v>
      </c>
      <c r="O153" s="5">
        <f t="shared" si="40"/>
        <v>1339.7611208598371</v>
      </c>
    </row>
    <row r="154" spans="1:15" x14ac:dyDescent="0.2">
      <c r="A154" s="3" t="str">
        <f>Datos!A161</f>
        <v>2004M09</v>
      </c>
      <c r="B154" s="3">
        <f>Datos!E161</f>
        <v>1187</v>
      </c>
      <c r="C154" s="3">
        <f t="shared" si="37"/>
        <v>1263.4000000000001</v>
      </c>
      <c r="D154" s="3">
        <f t="shared" si="41"/>
        <v>1442</v>
      </c>
      <c r="E154" s="3">
        <f t="shared" si="42"/>
        <v>1439.2916666666665</v>
      </c>
      <c r="F154" s="3"/>
      <c r="I154" t="s">
        <v>160</v>
      </c>
      <c r="J154">
        <v>982</v>
      </c>
      <c r="K154" s="5">
        <v>152</v>
      </c>
      <c r="L154" s="5">
        <f t="shared" si="38"/>
        <v>1260.5016000000001</v>
      </c>
      <c r="M154" s="5">
        <f t="shared" si="39"/>
        <v>0.77905494130273212</v>
      </c>
      <c r="N154" s="5">
        <f t="shared" si="43"/>
        <v>0.67550386022268682</v>
      </c>
      <c r="O154" s="5">
        <f t="shared" si="40"/>
        <v>1453.7296643667937</v>
      </c>
    </row>
    <row r="155" spans="1:15" x14ac:dyDescent="0.2">
      <c r="A155" s="3" t="str">
        <f>Datos!A162</f>
        <v>2004M10</v>
      </c>
      <c r="B155" s="3">
        <f>Datos!E162</f>
        <v>1331</v>
      </c>
      <c r="C155" s="3">
        <f t="shared" si="37"/>
        <v>1374.4</v>
      </c>
      <c r="D155" s="3">
        <f t="shared" si="41"/>
        <v>1446.4166666666667</v>
      </c>
      <c r="E155" s="3">
        <f t="shared" si="42"/>
        <v>1444.2083333333335</v>
      </c>
      <c r="F155" s="3"/>
      <c r="I155" t="s">
        <v>161</v>
      </c>
      <c r="J155">
        <v>1187</v>
      </c>
      <c r="K155" s="5">
        <v>153</v>
      </c>
      <c r="L155" s="5">
        <f t="shared" si="38"/>
        <v>1266.4098999999999</v>
      </c>
      <c r="M155" s="5">
        <f t="shared" si="39"/>
        <v>0.93729526277392505</v>
      </c>
      <c r="N155" s="5">
        <f t="shared" si="43"/>
        <v>0.84669532038471196</v>
      </c>
      <c r="O155" s="5">
        <f t="shared" si="40"/>
        <v>1401.9210587589691</v>
      </c>
    </row>
    <row r="156" spans="1:15" x14ac:dyDescent="0.2">
      <c r="A156" s="3" t="str">
        <f>Datos!A163</f>
        <v>2004M11</v>
      </c>
      <c r="B156" s="3">
        <f>Datos!E163</f>
        <v>1682</v>
      </c>
      <c r="C156" s="3">
        <f t="shared" si="37"/>
        <v>1549</v>
      </c>
      <c r="D156" s="3">
        <f t="shared" si="41"/>
        <v>1448.4166666666667</v>
      </c>
      <c r="E156" s="3">
        <f t="shared" si="42"/>
        <v>1447.4166666666667</v>
      </c>
      <c r="F156" s="3"/>
      <c r="I156" t="s">
        <v>162</v>
      </c>
      <c r="J156">
        <v>1331</v>
      </c>
      <c r="K156" s="5">
        <v>154</v>
      </c>
      <c r="L156" s="5">
        <f t="shared" si="38"/>
        <v>1272.3181999999999</v>
      </c>
      <c r="M156" s="5">
        <f t="shared" si="39"/>
        <v>1.046121952825952</v>
      </c>
      <c r="N156" s="5">
        <f t="shared" si="43"/>
        <v>0.93258994669552298</v>
      </c>
      <c r="O156" s="5">
        <f t="shared" si="40"/>
        <v>1427.2081794535493</v>
      </c>
    </row>
    <row r="157" spans="1:15" x14ac:dyDescent="0.2">
      <c r="A157" s="3" t="str">
        <f>Datos!A164</f>
        <v>2004M12</v>
      </c>
      <c r="B157" s="3">
        <f>Datos!E164</f>
        <v>1690</v>
      </c>
      <c r="C157" s="3">
        <f t="shared" si="37"/>
        <v>1683.6</v>
      </c>
      <c r="D157" s="3">
        <f t="shared" si="41"/>
        <v>1460.75</v>
      </c>
      <c r="E157" s="3">
        <f t="shared" si="42"/>
        <v>1454.5833333333335</v>
      </c>
      <c r="F157" s="3"/>
      <c r="I157" t="s">
        <v>163</v>
      </c>
      <c r="J157">
        <v>1682</v>
      </c>
      <c r="K157" s="5">
        <v>155</v>
      </c>
      <c r="L157" s="5">
        <f t="shared" si="38"/>
        <v>1278.2265</v>
      </c>
      <c r="M157" s="5">
        <f t="shared" si="39"/>
        <v>1.3158857213490724</v>
      </c>
      <c r="N157" s="5">
        <f t="shared" si="43"/>
        <v>1.1276158476776592</v>
      </c>
      <c r="O157" s="5">
        <f t="shared" si="40"/>
        <v>1491.6427464762071</v>
      </c>
    </row>
    <row r="158" spans="1:15" x14ac:dyDescent="0.2">
      <c r="A158" s="3" t="str">
        <f>Datos!A165</f>
        <v>2005M01</v>
      </c>
      <c r="B158" s="3">
        <f>Datos!E165</f>
        <v>1855</v>
      </c>
      <c r="C158" s="3">
        <f t="shared" si="37"/>
        <v>1759</v>
      </c>
      <c r="D158" s="3">
        <f t="shared" si="41"/>
        <v>1469.5833333333333</v>
      </c>
      <c r="E158" s="3">
        <f t="shared" si="42"/>
        <v>1465.1666666666665</v>
      </c>
      <c r="F158" s="3"/>
      <c r="I158" t="s">
        <v>164</v>
      </c>
      <c r="J158">
        <v>1690</v>
      </c>
      <c r="K158" s="5">
        <v>156</v>
      </c>
      <c r="L158" s="5">
        <f t="shared" si="38"/>
        <v>1284.1348</v>
      </c>
      <c r="M158" s="5">
        <f t="shared" si="39"/>
        <v>1.3160612110192793</v>
      </c>
      <c r="N158" s="5">
        <f t="shared" si="43"/>
        <v>1.2125325312707089</v>
      </c>
      <c r="O158" s="5">
        <f t="shared" si="40"/>
        <v>1393.7770380716427</v>
      </c>
    </row>
    <row r="159" spans="1:15" x14ac:dyDescent="0.2">
      <c r="A159" s="3" t="str">
        <f>Datos!A166</f>
        <v>2005M02</v>
      </c>
      <c r="B159" s="3">
        <f>Datos!E166</f>
        <v>1860</v>
      </c>
      <c r="C159" s="3">
        <f t="shared" si="37"/>
        <v>1712.6</v>
      </c>
      <c r="D159" s="3">
        <f t="shared" si="41"/>
        <v>1476.5833333333333</v>
      </c>
      <c r="E159" s="3">
        <f t="shared" si="42"/>
        <v>1473.0833333333333</v>
      </c>
      <c r="F159" s="3"/>
      <c r="I159" t="s">
        <v>165</v>
      </c>
      <c r="J159">
        <v>1855</v>
      </c>
      <c r="K159" s="5">
        <v>157</v>
      </c>
      <c r="L159" s="5">
        <f t="shared" si="38"/>
        <v>1290.0430999999999</v>
      </c>
      <c r="M159" s="5">
        <f t="shared" si="39"/>
        <v>1.4379364534409744</v>
      </c>
      <c r="N159" s="5">
        <f t="shared" si="43"/>
        <v>1.2936493279442824</v>
      </c>
      <c r="O159" s="5">
        <f t="shared" si="40"/>
        <v>1433.9280050087075</v>
      </c>
    </row>
    <row r="160" spans="1:15" x14ac:dyDescent="0.2">
      <c r="A160" s="3" t="str">
        <f>Datos!A167</f>
        <v>2005M03</v>
      </c>
      <c r="B160" s="3">
        <f>Datos!E167</f>
        <v>1708</v>
      </c>
      <c r="C160" s="3">
        <f t="shared" si="37"/>
        <v>1641.4</v>
      </c>
      <c r="D160" s="3">
        <f t="shared" si="41"/>
        <v>1486.75</v>
      </c>
      <c r="E160" s="3">
        <f t="shared" si="42"/>
        <v>1481.6666666666665</v>
      </c>
      <c r="F160" s="3"/>
      <c r="I160" t="s">
        <v>166</v>
      </c>
      <c r="J160">
        <v>1860</v>
      </c>
      <c r="K160" s="5">
        <v>158</v>
      </c>
      <c r="L160" s="5">
        <f t="shared" si="38"/>
        <v>1295.9513999999999</v>
      </c>
      <c r="M160" s="5">
        <f t="shared" si="39"/>
        <v>1.4352390066479346</v>
      </c>
      <c r="N160" s="5">
        <f t="shared" si="43"/>
        <v>1.1694280259827177</v>
      </c>
      <c r="O160" s="5">
        <f t="shared" si="40"/>
        <v>1590.5211425362982</v>
      </c>
    </row>
    <row r="161" spans="1:15" x14ac:dyDescent="0.2">
      <c r="A161" s="3" t="str">
        <f>Datos!A168</f>
        <v>2005M04</v>
      </c>
      <c r="B161" s="3">
        <f>Datos!E168</f>
        <v>1450</v>
      </c>
      <c r="C161" s="3">
        <f t="shared" si="37"/>
        <v>1533.4</v>
      </c>
      <c r="D161" s="3">
        <f t="shared" si="41"/>
        <v>1488.1666666666667</v>
      </c>
      <c r="E161" s="3">
        <f t="shared" si="42"/>
        <v>1487.4583333333335</v>
      </c>
      <c r="F161" s="3"/>
      <c r="I161" t="s">
        <v>167</v>
      </c>
      <c r="J161">
        <v>1708</v>
      </c>
      <c r="K161" s="5">
        <v>159</v>
      </c>
      <c r="L161" s="5">
        <f t="shared" si="38"/>
        <v>1301.8597</v>
      </c>
      <c r="M161" s="5">
        <f t="shared" si="39"/>
        <v>1.3119693312574312</v>
      </c>
      <c r="N161" s="5">
        <f t="shared" si="43"/>
        <v>1.138304085840451</v>
      </c>
      <c r="O161" s="5">
        <f t="shared" si="40"/>
        <v>1500.4777908171366</v>
      </c>
    </row>
    <row r="162" spans="1:15" x14ac:dyDescent="0.2">
      <c r="A162" s="3" t="str">
        <f>Datos!A169</f>
        <v>2005M05</v>
      </c>
      <c r="B162" s="3">
        <f>Datos!E169</f>
        <v>1334</v>
      </c>
      <c r="C162" s="3">
        <f t="shared" si="37"/>
        <v>1409.6</v>
      </c>
      <c r="D162" s="3">
        <f t="shared" si="41"/>
        <v>1492.3333333333333</v>
      </c>
      <c r="E162" s="3">
        <f t="shared" si="42"/>
        <v>1490.25</v>
      </c>
      <c r="F162" s="3"/>
      <c r="I162" t="s">
        <v>168</v>
      </c>
      <c r="J162">
        <v>1450</v>
      </c>
      <c r="K162" s="5">
        <v>160</v>
      </c>
      <c r="L162" s="5">
        <f t="shared" si="38"/>
        <v>1307.768</v>
      </c>
      <c r="M162" s="5">
        <f t="shared" si="39"/>
        <v>1.1087593518116363</v>
      </c>
      <c r="N162" s="5">
        <f t="shared" si="43"/>
        <v>0.97553233855367094</v>
      </c>
      <c r="O162" s="5">
        <f t="shared" si="40"/>
        <v>1486.3679477297258</v>
      </c>
    </row>
    <row r="163" spans="1:15" x14ac:dyDescent="0.2">
      <c r="A163" s="3" t="str">
        <f>Datos!A170</f>
        <v>2005M06</v>
      </c>
      <c r="B163" s="3">
        <f>Datos!E170</f>
        <v>1315</v>
      </c>
      <c r="C163" s="3">
        <f t="shared" si="37"/>
        <v>1281.2</v>
      </c>
      <c r="D163" s="3">
        <f t="shared" si="41"/>
        <v>1510</v>
      </c>
      <c r="E163" s="3">
        <f t="shared" si="42"/>
        <v>1501.1666666666665</v>
      </c>
      <c r="F163" s="3"/>
      <c r="I163" t="s">
        <v>169</v>
      </c>
      <c r="J163">
        <v>1334</v>
      </c>
      <c r="K163" s="5">
        <v>161</v>
      </c>
      <c r="L163" s="5">
        <f t="shared" si="38"/>
        <v>1313.6762999999999</v>
      </c>
      <c r="M163" s="5">
        <f t="shared" si="39"/>
        <v>1.0154708583842154</v>
      </c>
      <c r="N163" s="5">
        <f t="shared" si="43"/>
        <v>0.9317303818362751</v>
      </c>
      <c r="O163" s="5">
        <f t="shared" si="40"/>
        <v>1431.74466133746</v>
      </c>
    </row>
    <row r="164" spans="1:15" x14ac:dyDescent="0.2">
      <c r="A164" s="3" t="str">
        <f>Datos!A171</f>
        <v>2005M07</v>
      </c>
      <c r="B164" s="3">
        <f>Datos!E171</f>
        <v>1241</v>
      </c>
      <c r="C164" s="3">
        <f t="shared" si="37"/>
        <v>1253</v>
      </c>
      <c r="D164" s="3">
        <f t="shared" si="41"/>
        <v>1515.3333333333333</v>
      </c>
      <c r="E164" s="3">
        <f t="shared" si="42"/>
        <v>1512.6666666666665</v>
      </c>
      <c r="F164" s="3"/>
      <c r="I164" t="s">
        <v>170</v>
      </c>
      <c r="J164">
        <v>1315</v>
      </c>
      <c r="K164" s="5">
        <v>162</v>
      </c>
      <c r="L164" s="5">
        <f t="shared" si="38"/>
        <v>1319.5845999999999</v>
      </c>
      <c r="M164" s="5">
        <f t="shared" si="39"/>
        <v>0.99652572483795288</v>
      </c>
      <c r="N164" s="5">
        <f t="shared" si="43"/>
        <v>0.84925238562621885</v>
      </c>
      <c r="O164" s="5">
        <f t="shared" si="40"/>
        <v>1548.4207312886731</v>
      </c>
    </row>
    <row r="165" spans="1:15" x14ac:dyDescent="0.2">
      <c r="A165" s="3" t="str">
        <f>Datos!A172</f>
        <v>2005M08</v>
      </c>
      <c r="B165" s="3">
        <f>Datos!E172</f>
        <v>1066</v>
      </c>
      <c r="C165" s="3">
        <f t="shared" si="37"/>
        <v>1255.8</v>
      </c>
      <c r="D165" s="3">
        <f t="shared" si="41"/>
        <v>1504.8333333333333</v>
      </c>
      <c r="E165" s="3">
        <f t="shared" si="42"/>
        <v>1510.0833333333333</v>
      </c>
      <c r="F165" s="3"/>
      <c r="I165" t="s">
        <v>171</v>
      </c>
      <c r="J165">
        <v>1241</v>
      </c>
      <c r="K165" s="5">
        <v>163</v>
      </c>
      <c r="L165" s="5">
        <f t="shared" si="38"/>
        <v>1325.4929</v>
      </c>
      <c r="M165" s="5">
        <f t="shared" si="39"/>
        <v>0.93625548654391133</v>
      </c>
      <c r="N165" s="5">
        <f t="shared" si="43"/>
        <v>0.84716594796509348</v>
      </c>
      <c r="O165" s="5">
        <f t="shared" si="40"/>
        <v>1464.8841858916808</v>
      </c>
    </row>
    <row r="166" spans="1:15" x14ac:dyDescent="0.2">
      <c r="A166" s="3" t="str">
        <f>Datos!A173</f>
        <v>2005M09</v>
      </c>
      <c r="B166" s="3">
        <f>Datos!E173</f>
        <v>1309</v>
      </c>
      <c r="C166" s="3">
        <f t="shared" si="37"/>
        <v>1339.2</v>
      </c>
      <c r="D166" s="3">
        <f t="shared" si="41"/>
        <v>1494.5833333333333</v>
      </c>
      <c r="E166" s="3">
        <f t="shared" si="42"/>
        <v>1499.7083333333333</v>
      </c>
      <c r="F166" s="3"/>
      <c r="I166" t="s">
        <v>172</v>
      </c>
      <c r="J166">
        <v>1066</v>
      </c>
      <c r="K166" s="5">
        <v>164</v>
      </c>
      <c r="L166" s="5">
        <f t="shared" si="38"/>
        <v>1331.4012</v>
      </c>
      <c r="M166" s="5">
        <f t="shared" si="39"/>
        <v>0.80066023674907305</v>
      </c>
      <c r="N166" s="5">
        <f t="shared" si="43"/>
        <v>0.67550386022268682</v>
      </c>
      <c r="O166" s="5">
        <f t="shared" si="40"/>
        <v>1578.081285351326</v>
      </c>
    </row>
    <row r="167" spans="1:15" x14ac:dyDescent="0.2">
      <c r="A167" s="3" t="str">
        <f>Datos!A174</f>
        <v>2005M10</v>
      </c>
      <c r="B167" s="3">
        <f>Datos!E174</f>
        <v>1348</v>
      </c>
      <c r="C167" s="3">
        <f t="shared" si="37"/>
        <v>1471.4</v>
      </c>
      <c r="D167" s="3">
        <f t="shared" si="41"/>
        <v>1470.75</v>
      </c>
      <c r="E167" s="3">
        <f t="shared" si="42"/>
        <v>1482.6666666666665</v>
      </c>
      <c r="F167" s="3"/>
      <c r="I167" t="s">
        <v>173</v>
      </c>
      <c r="J167">
        <v>1309</v>
      </c>
      <c r="K167" s="5">
        <v>165</v>
      </c>
      <c r="L167" s="5">
        <f t="shared" si="38"/>
        <v>1337.3094999999998</v>
      </c>
      <c r="M167" s="5">
        <f t="shared" si="39"/>
        <v>0.97883100359340913</v>
      </c>
      <c r="N167" s="5">
        <f t="shared" si="43"/>
        <v>0.84669532038471196</v>
      </c>
      <c r="O167" s="5">
        <f t="shared" si="40"/>
        <v>1546.0106705269509</v>
      </c>
    </row>
    <row r="168" spans="1:15" x14ac:dyDescent="0.2">
      <c r="A168" s="3" t="str">
        <f>Datos!A175</f>
        <v>2005M11</v>
      </c>
      <c r="B168" s="3">
        <f>Datos!E175</f>
        <v>1732</v>
      </c>
      <c r="C168" s="3">
        <f t="shared" si="37"/>
        <v>1642</v>
      </c>
      <c r="D168" s="3">
        <f t="shared" si="41"/>
        <v>1461.9166666666667</v>
      </c>
      <c r="E168" s="3">
        <f t="shared" si="42"/>
        <v>1466.3333333333335</v>
      </c>
      <c r="F168" s="3"/>
      <c r="I168" t="s">
        <v>174</v>
      </c>
      <c r="J168">
        <v>1348</v>
      </c>
      <c r="K168" s="5">
        <v>166</v>
      </c>
      <c r="L168" s="5">
        <f t="shared" si="38"/>
        <v>1343.2177999999999</v>
      </c>
      <c r="M168" s="5">
        <f t="shared" si="39"/>
        <v>1.0035602565719424</v>
      </c>
      <c r="N168" s="5">
        <f t="shared" si="43"/>
        <v>0.93258994669552298</v>
      </c>
      <c r="O168" s="5">
        <f t="shared" si="40"/>
        <v>1445.4369841498005</v>
      </c>
    </row>
    <row r="169" spans="1:15" x14ac:dyDescent="0.2">
      <c r="A169" s="3" t="str">
        <f>Datos!A176</f>
        <v>2005M12</v>
      </c>
      <c r="B169" s="3">
        <f>Datos!E176</f>
        <v>1902</v>
      </c>
      <c r="C169" s="3">
        <f t="shared" si="37"/>
        <v>1727</v>
      </c>
      <c r="D169" s="3">
        <f t="shared" si="41"/>
        <v>1448.75</v>
      </c>
      <c r="E169" s="3">
        <f t="shared" si="42"/>
        <v>1455.3333333333335</v>
      </c>
      <c r="F169" s="3"/>
      <c r="I169" t="s">
        <v>175</v>
      </c>
      <c r="J169">
        <v>1732</v>
      </c>
      <c r="K169" s="5">
        <v>167</v>
      </c>
      <c r="L169" s="5">
        <f t="shared" si="38"/>
        <v>1349.1261</v>
      </c>
      <c r="M169" s="5">
        <f t="shared" si="39"/>
        <v>1.2837940056159318</v>
      </c>
      <c r="N169" s="5">
        <f t="shared" si="43"/>
        <v>1.1276158476776592</v>
      </c>
      <c r="O169" s="5">
        <f t="shared" si="40"/>
        <v>1535.9840885236567</v>
      </c>
    </row>
    <row r="170" spans="1:15" x14ac:dyDescent="0.2">
      <c r="A170" s="3" t="str">
        <f>Datos!A177</f>
        <v>2006M01</v>
      </c>
      <c r="B170" s="3">
        <f>Datos!E177</f>
        <v>1919</v>
      </c>
      <c r="C170" s="3">
        <f t="shared" si="37"/>
        <v>1774.4</v>
      </c>
      <c r="D170" s="3">
        <f t="shared" si="41"/>
        <v>1442.0833333333333</v>
      </c>
      <c r="E170" s="3">
        <f t="shared" si="42"/>
        <v>1445.4166666666665</v>
      </c>
      <c r="F170" s="3"/>
      <c r="I170" t="s">
        <v>176</v>
      </c>
      <c r="J170">
        <v>1902</v>
      </c>
      <c r="K170" s="5">
        <v>168</v>
      </c>
      <c r="L170" s="5">
        <f t="shared" si="38"/>
        <v>1355.0344</v>
      </c>
      <c r="M170" s="5">
        <f t="shared" si="39"/>
        <v>1.4036544016889902</v>
      </c>
      <c r="N170" s="5">
        <f t="shared" si="43"/>
        <v>1.2125325312707089</v>
      </c>
      <c r="O170" s="5">
        <f t="shared" si="40"/>
        <v>1568.617707936251</v>
      </c>
    </row>
    <row r="171" spans="1:15" x14ac:dyDescent="0.2">
      <c r="A171" s="3" t="str">
        <f>Datos!A178</f>
        <v>2006M02</v>
      </c>
      <c r="B171" s="3">
        <f>Datos!E178</f>
        <v>1734</v>
      </c>
      <c r="C171" s="3">
        <f t="shared" si="37"/>
        <v>1660.8</v>
      </c>
      <c r="D171" s="3">
        <f t="shared" si="41"/>
        <v>1429.0833333333333</v>
      </c>
      <c r="E171" s="3">
        <f t="shared" si="42"/>
        <v>1435.5833333333333</v>
      </c>
      <c r="F171" s="3"/>
      <c r="I171" t="s">
        <v>177</v>
      </c>
      <c r="J171">
        <v>1919</v>
      </c>
      <c r="K171" s="5">
        <v>169</v>
      </c>
      <c r="L171" s="5">
        <f t="shared" si="38"/>
        <v>1360.9426999999998</v>
      </c>
      <c r="M171" s="5">
        <f t="shared" si="39"/>
        <v>1.4100520176198457</v>
      </c>
      <c r="N171" s="5">
        <f t="shared" si="43"/>
        <v>1.2936493279442824</v>
      </c>
      <c r="O171" s="5">
        <f t="shared" si="40"/>
        <v>1483.4004536990349</v>
      </c>
    </row>
    <row r="172" spans="1:15" x14ac:dyDescent="0.2">
      <c r="A172" s="3" t="str">
        <f>Datos!A179</f>
        <v>2006M03</v>
      </c>
      <c r="B172" s="3">
        <f>Datos!E179</f>
        <v>1585</v>
      </c>
      <c r="C172" s="3">
        <f t="shared" si="37"/>
        <v>1526</v>
      </c>
      <c r="D172" s="3">
        <f t="shared" si="41"/>
        <v>1416.8333333333333</v>
      </c>
      <c r="E172" s="3">
        <f t="shared" si="42"/>
        <v>1422.9583333333333</v>
      </c>
      <c r="F172" s="3"/>
      <c r="I172" t="s">
        <v>178</v>
      </c>
      <c r="J172">
        <v>1734</v>
      </c>
      <c r="K172" s="5">
        <v>170</v>
      </c>
      <c r="L172" s="5">
        <f t="shared" si="38"/>
        <v>1366.8509999999999</v>
      </c>
      <c r="M172" s="5">
        <f t="shared" si="39"/>
        <v>1.2686093802470058</v>
      </c>
      <c r="N172" s="5">
        <f t="shared" si="43"/>
        <v>1.1694280259827177</v>
      </c>
      <c r="O172" s="5">
        <f t="shared" si="40"/>
        <v>1482.7761619128717</v>
      </c>
    </row>
    <row r="173" spans="1:15" x14ac:dyDescent="0.2">
      <c r="A173" s="3" t="str">
        <f>Datos!A180</f>
        <v>2006M04</v>
      </c>
      <c r="B173" s="3">
        <f>Datos!E180</f>
        <v>1164</v>
      </c>
      <c r="C173" s="3">
        <f t="shared" si="37"/>
        <v>1373.6</v>
      </c>
      <c r="D173" s="3">
        <f t="shared" si="41"/>
        <v>1399.0833333333333</v>
      </c>
      <c r="E173" s="3">
        <f t="shared" si="42"/>
        <v>1407.9583333333333</v>
      </c>
      <c r="F173" s="3"/>
      <c r="I173" t="s">
        <v>179</v>
      </c>
      <c r="J173">
        <v>1585</v>
      </c>
      <c r="K173" s="5">
        <v>171</v>
      </c>
      <c r="L173" s="5">
        <f t="shared" si="38"/>
        <v>1372.7592999999999</v>
      </c>
      <c r="M173" s="5">
        <f t="shared" si="39"/>
        <v>1.1546088232656666</v>
      </c>
      <c r="N173" s="5">
        <f t="shared" si="43"/>
        <v>1.138304085840451</v>
      </c>
      <c r="O173" s="5">
        <f t="shared" si="40"/>
        <v>1392.422305881242</v>
      </c>
    </row>
    <row r="174" spans="1:15" x14ac:dyDescent="0.2">
      <c r="A174" s="3" t="str">
        <f>Datos!A181</f>
        <v>2006M05</v>
      </c>
      <c r="B174" s="3">
        <f>Datos!E181</f>
        <v>1228</v>
      </c>
      <c r="C174" s="3">
        <f t="shared" si="37"/>
        <v>1259</v>
      </c>
      <c r="D174" s="3">
        <f t="shared" si="41"/>
        <v>1377.6666666666667</v>
      </c>
      <c r="E174" s="3">
        <f t="shared" si="42"/>
        <v>1388.375</v>
      </c>
      <c r="F174" s="3"/>
      <c r="I174" t="s">
        <v>180</v>
      </c>
      <c r="J174">
        <v>1164</v>
      </c>
      <c r="K174" s="5">
        <v>172</v>
      </c>
      <c r="L174" s="5">
        <f t="shared" si="38"/>
        <v>1378.6676</v>
      </c>
      <c r="M174" s="5">
        <f t="shared" si="39"/>
        <v>0.84429343229651588</v>
      </c>
      <c r="N174" s="5">
        <f t="shared" si="43"/>
        <v>0.97553233855367094</v>
      </c>
      <c r="O174" s="5">
        <f t="shared" si="40"/>
        <v>1193.1946835568283</v>
      </c>
    </row>
    <row r="175" spans="1:15" x14ac:dyDescent="0.2">
      <c r="A175" s="3" t="str">
        <f>Datos!A182</f>
        <v>2006M06</v>
      </c>
      <c r="B175" s="3">
        <f>Datos!E182</f>
        <v>1157</v>
      </c>
      <c r="C175" s="3">
        <f t="shared" si="37"/>
        <v>1124</v>
      </c>
      <c r="D175" s="3">
        <f t="shared" si="41"/>
        <v>1369.3333333333333</v>
      </c>
      <c r="E175" s="3">
        <f t="shared" si="42"/>
        <v>1373.5</v>
      </c>
      <c r="F175" s="3"/>
      <c r="I175" t="s">
        <v>181</v>
      </c>
      <c r="J175">
        <v>1228</v>
      </c>
      <c r="K175" s="5">
        <v>173</v>
      </c>
      <c r="L175" s="5">
        <f t="shared" si="38"/>
        <v>1384.5759</v>
      </c>
      <c r="M175" s="5">
        <f t="shared" si="39"/>
        <v>0.88691418072494255</v>
      </c>
      <c r="N175" s="5">
        <f t="shared" si="43"/>
        <v>0.9317303818362751</v>
      </c>
      <c r="O175" s="5">
        <f t="shared" si="40"/>
        <v>1317.9778441697158</v>
      </c>
    </row>
    <row r="176" spans="1:15" x14ac:dyDescent="0.2">
      <c r="A176" s="3" t="str">
        <f>Datos!A183</f>
        <v>2006M07</v>
      </c>
      <c r="B176" s="3">
        <f>Datos!E183</f>
        <v>1161</v>
      </c>
      <c r="C176" s="3">
        <f t="shared" si="37"/>
        <v>1123.5999999999999</v>
      </c>
      <c r="D176" s="3">
        <f t="shared" si="41"/>
        <v>1372.75</v>
      </c>
      <c r="E176" s="3">
        <f t="shared" si="42"/>
        <v>1371.0416666666665</v>
      </c>
      <c r="F176" s="3"/>
      <c r="I176" t="s">
        <v>182</v>
      </c>
      <c r="J176">
        <v>1157</v>
      </c>
      <c r="K176" s="5">
        <v>174</v>
      </c>
      <c r="L176" s="5">
        <f t="shared" si="38"/>
        <v>1390.4842000000001</v>
      </c>
      <c r="M176" s="5">
        <f t="shared" si="39"/>
        <v>0.83208424806265324</v>
      </c>
      <c r="N176" s="5">
        <f t="shared" si="43"/>
        <v>0.84925238562621885</v>
      </c>
      <c r="O176" s="5">
        <f t="shared" si="40"/>
        <v>1362.3747422821252</v>
      </c>
    </row>
    <row r="177" spans="1:15" x14ac:dyDescent="0.2">
      <c r="A177" s="3" t="str">
        <f>Datos!A184</f>
        <v>2006M08</v>
      </c>
      <c r="B177" s="3">
        <f>Datos!E184</f>
        <v>910</v>
      </c>
      <c r="C177" s="3">
        <f t="shared" si="37"/>
        <v>1105</v>
      </c>
      <c r="D177" s="3">
        <f t="shared" si="41"/>
        <v>1367.4166666666667</v>
      </c>
      <c r="E177" s="3">
        <f t="shared" si="42"/>
        <v>1370.0833333333335</v>
      </c>
      <c r="F177" s="3"/>
      <c r="I177" t="s">
        <v>183</v>
      </c>
      <c r="J177">
        <v>1161</v>
      </c>
      <c r="K177" s="5">
        <v>175</v>
      </c>
      <c r="L177" s="5">
        <f t="shared" si="38"/>
        <v>1396.3924999999999</v>
      </c>
      <c r="M177" s="5">
        <f t="shared" si="39"/>
        <v>0.8314281264042882</v>
      </c>
      <c r="N177" s="5">
        <f t="shared" si="43"/>
        <v>0.84716594796509348</v>
      </c>
      <c r="O177" s="5">
        <f t="shared" si="40"/>
        <v>1370.4516839808553</v>
      </c>
    </row>
    <row r="178" spans="1:15" x14ac:dyDescent="0.2">
      <c r="A178" s="3" t="str">
        <f>Datos!A185</f>
        <v>2006M09</v>
      </c>
      <c r="B178" s="3">
        <f>Datos!E185</f>
        <v>1162</v>
      </c>
      <c r="C178" s="3">
        <f t="shared" si="37"/>
        <v>1168.5999999999999</v>
      </c>
      <c r="D178" s="3">
        <f t="shared" si="41"/>
        <v>1373.1666666666667</v>
      </c>
      <c r="E178" s="3">
        <f t="shared" si="42"/>
        <v>1370.2916666666667</v>
      </c>
      <c r="F178" s="3"/>
      <c r="I178" t="s">
        <v>184</v>
      </c>
      <c r="J178">
        <v>910</v>
      </c>
      <c r="K178" s="5">
        <v>176</v>
      </c>
      <c r="L178" s="5">
        <f t="shared" si="38"/>
        <v>1402.3008</v>
      </c>
      <c r="M178" s="5">
        <f t="shared" si="39"/>
        <v>0.64893352410552718</v>
      </c>
      <c r="N178" s="5">
        <f t="shared" si="43"/>
        <v>0.67550386022268682</v>
      </c>
      <c r="O178" s="5">
        <f t="shared" si="40"/>
        <v>1347.142560665766</v>
      </c>
    </row>
    <row r="179" spans="1:15" x14ac:dyDescent="0.2">
      <c r="A179" s="3" t="str">
        <f>Datos!A186</f>
        <v>2006M10</v>
      </c>
      <c r="B179" s="3">
        <f>Datos!E186</f>
        <v>1135</v>
      </c>
      <c r="C179" s="3">
        <f t="shared" si="37"/>
        <v>1296.8</v>
      </c>
      <c r="D179" s="3">
        <f t="shared" si="41"/>
        <v>1398.1666666666667</v>
      </c>
      <c r="E179" s="3">
        <f t="shared" si="42"/>
        <v>1385.6666666666667</v>
      </c>
      <c r="F179" s="3"/>
      <c r="I179" t="s">
        <v>185</v>
      </c>
      <c r="J179">
        <v>1162</v>
      </c>
      <c r="K179" s="5">
        <v>177</v>
      </c>
      <c r="L179" s="5">
        <f t="shared" si="38"/>
        <v>1408.2091</v>
      </c>
      <c r="M179" s="5">
        <f t="shared" si="39"/>
        <v>0.82516154738667713</v>
      </c>
      <c r="N179" s="5">
        <f t="shared" si="43"/>
        <v>0.84669532038471196</v>
      </c>
      <c r="O179" s="5">
        <f t="shared" si="40"/>
        <v>1372.3944989704482</v>
      </c>
    </row>
    <row r="180" spans="1:15" x14ac:dyDescent="0.2">
      <c r="A180" s="3" t="str">
        <f>Datos!A187</f>
        <v>2006M11</v>
      </c>
      <c r="B180" s="3">
        <f>Datos!E187</f>
        <v>1475</v>
      </c>
      <c r="C180" s="3">
        <f t="shared" si="37"/>
        <v>1506.8</v>
      </c>
      <c r="D180" s="3">
        <f t="shared" si="41"/>
        <v>1417.25</v>
      </c>
      <c r="E180" s="3">
        <f t="shared" si="42"/>
        <v>1407.7083333333335</v>
      </c>
      <c r="F180" s="3"/>
      <c r="I180" t="s">
        <v>186</v>
      </c>
      <c r="J180">
        <v>1135</v>
      </c>
      <c r="K180" s="5">
        <v>178</v>
      </c>
      <c r="L180" s="5">
        <f t="shared" si="38"/>
        <v>1414.1174000000001</v>
      </c>
      <c r="M180" s="5">
        <f t="shared" si="39"/>
        <v>0.80262077250446107</v>
      </c>
      <c r="N180" s="5">
        <f t="shared" si="43"/>
        <v>0.93258994669552298</v>
      </c>
      <c r="O180" s="5">
        <f t="shared" si="40"/>
        <v>1217.040784132065</v>
      </c>
    </row>
    <row r="181" spans="1:15" x14ac:dyDescent="0.2">
      <c r="A181" s="3" t="str">
        <f>Datos!A188</f>
        <v>2006M12</v>
      </c>
      <c r="B181" s="3">
        <f>Datos!E188</f>
        <v>1802</v>
      </c>
      <c r="C181" s="3">
        <f t="shared" si="37"/>
        <v>1608.4</v>
      </c>
      <c r="D181" s="3">
        <f t="shared" si="41"/>
        <v>1422.25</v>
      </c>
      <c r="E181" s="3">
        <f t="shared" si="42"/>
        <v>1419.75</v>
      </c>
      <c r="F181" s="3"/>
      <c r="I181" t="s">
        <v>187</v>
      </c>
      <c r="J181">
        <v>1475</v>
      </c>
      <c r="K181" s="5">
        <v>179</v>
      </c>
      <c r="L181" s="5">
        <f t="shared" si="38"/>
        <v>1420.0256999999999</v>
      </c>
      <c r="M181" s="5">
        <f t="shared" si="39"/>
        <v>1.0387135951131026</v>
      </c>
      <c r="N181" s="5">
        <f t="shared" si="43"/>
        <v>1.1276158476776592</v>
      </c>
      <c r="O181" s="5">
        <f t="shared" si="40"/>
        <v>1308.0695903997655</v>
      </c>
    </row>
    <row r="182" spans="1:15" x14ac:dyDescent="0.2">
      <c r="A182" s="3" t="str">
        <f>Datos!A189</f>
        <v>2007M01</v>
      </c>
      <c r="B182" s="3">
        <f>Datos!E189</f>
        <v>1960</v>
      </c>
      <c r="C182" s="3">
        <f t="shared" si="37"/>
        <v>1712.2</v>
      </c>
      <c r="D182" s="3">
        <f t="shared" si="41"/>
        <v>1447.5</v>
      </c>
      <c r="E182" s="3">
        <f t="shared" si="42"/>
        <v>1434.875</v>
      </c>
      <c r="F182" s="3"/>
      <c r="I182" t="s">
        <v>188</v>
      </c>
      <c r="J182">
        <v>1802</v>
      </c>
      <c r="K182" s="5">
        <v>180</v>
      </c>
      <c r="L182" s="5">
        <f t="shared" si="38"/>
        <v>1425.934</v>
      </c>
      <c r="M182" s="5">
        <f t="shared" si="39"/>
        <v>1.2637331040567095</v>
      </c>
      <c r="N182" s="5">
        <f t="shared" si="43"/>
        <v>1.2125325312707089</v>
      </c>
      <c r="O182" s="5">
        <f t="shared" si="40"/>
        <v>1486.1456938491715</v>
      </c>
    </row>
    <row r="183" spans="1:15" x14ac:dyDescent="0.2">
      <c r="A183" s="3" t="str">
        <f>Datos!A190</f>
        <v>2007M02</v>
      </c>
      <c r="B183" s="3">
        <f>Datos!E190</f>
        <v>1670</v>
      </c>
      <c r="C183" s="3">
        <f t="shared" si="37"/>
        <v>1710</v>
      </c>
      <c r="D183" s="3">
        <f t="shared" si="41"/>
        <v>1493.0833333333333</v>
      </c>
      <c r="E183" s="3">
        <f t="shared" si="42"/>
        <v>1470.2916666666665</v>
      </c>
      <c r="F183" s="3"/>
      <c r="I183" t="s">
        <v>189</v>
      </c>
      <c r="J183">
        <v>1960</v>
      </c>
      <c r="K183" s="5">
        <v>181</v>
      </c>
      <c r="L183" s="5">
        <f t="shared" si="38"/>
        <v>1431.8423</v>
      </c>
      <c r="M183" s="5">
        <f t="shared" si="39"/>
        <v>1.3688658311044448</v>
      </c>
      <c r="N183" s="5">
        <f t="shared" si="43"/>
        <v>1.2936493279442824</v>
      </c>
      <c r="O183" s="5">
        <f t="shared" si="40"/>
        <v>1515.0937411412758</v>
      </c>
    </row>
    <row r="184" spans="1:15" x14ac:dyDescent="0.2">
      <c r="A184" s="3" t="str">
        <f>Datos!A191</f>
        <v>2007M03</v>
      </c>
      <c r="B184" s="3">
        <f>Datos!E191</f>
        <v>1654</v>
      </c>
      <c r="C184" s="3">
        <f t="shared" si="37"/>
        <v>1641</v>
      </c>
      <c r="D184" s="3">
        <f t="shared" si="41"/>
        <v>1497.6666666666667</v>
      </c>
      <c r="E184" s="3">
        <f t="shared" si="42"/>
        <v>1495.375</v>
      </c>
      <c r="F184" s="3"/>
      <c r="I184" t="s">
        <v>190</v>
      </c>
      <c r="J184">
        <v>1670</v>
      </c>
      <c r="K184" s="5">
        <v>182</v>
      </c>
      <c r="L184" s="5">
        <f t="shared" si="38"/>
        <v>1437.7506000000001</v>
      </c>
      <c r="M184" s="5">
        <f t="shared" si="39"/>
        <v>1.1615366392474467</v>
      </c>
      <c r="N184" s="5">
        <f t="shared" si="43"/>
        <v>1.1694280259827177</v>
      </c>
      <c r="O184" s="5">
        <f t="shared" si="40"/>
        <v>1428.0485527073215</v>
      </c>
    </row>
    <row r="185" spans="1:15" x14ac:dyDescent="0.2">
      <c r="A185" s="3" t="str">
        <f>Datos!A192</f>
        <v>2007M04</v>
      </c>
      <c r="B185" s="3">
        <f>Datos!E192</f>
        <v>1464</v>
      </c>
      <c r="C185" s="3">
        <f t="shared" si="37"/>
        <v>1492.4</v>
      </c>
      <c r="D185" s="3">
        <f t="shared" si="41"/>
        <v>1515.75</v>
      </c>
      <c r="E185" s="3">
        <f t="shared" si="42"/>
        <v>1506.7083333333335</v>
      </c>
      <c r="F185" s="3"/>
      <c r="I185" t="s">
        <v>191</v>
      </c>
      <c r="J185">
        <v>1654</v>
      </c>
      <c r="K185" s="5">
        <v>183</v>
      </c>
      <c r="L185" s="5">
        <f t="shared" si="38"/>
        <v>1443.6588999999999</v>
      </c>
      <c r="M185" s="5">
        <f t="shared" si="39"/>
        <v>1.1456999988016561</v>
      </c>
      <c r="N185" s="5">
        <f t="shared" si="43"/>
        <v>1.138304085840451</v>
      </c>
      <c r="O185" s="5">
        <f t="shared" si="40"/>
        <v>1453.0387974306464</v>
      </c>
    </row>
    <row r="186" spans="1:15" x14ac:dyDescent="0.2">
      <c r="A186" s="3" t="str">
        <f>Datos!A193</f>
        <v>2007M05</v>
      </c>
      <c r="B186" s="3">
        <f>Datos!E193</f>
        <v>1457</v>
      </c>
      <c r="C186" s="3">
        <f t="shared" si="37"/>
        <v>1451.2</v>
      </c>
      <c r="D186" s="3">
        <f t="shared" si="41"/>
        <v>1541.75</v>
      </c>
      <c r="E186" s="3">
        <f t="shared" si="42"/>
        <v>1528.75</v>
      </c>
      <c r="F186" s="3"/>
      <c r="I186" t="s">
        <v>192</v>
      </c>
      <c r="J186">
        <v>1464</v>
      </c>
      <c r="K186" s="5">
        <v>184</v>
      </c>
      <c r="L186" s="5">
        <f t="shared" si="38"/>
        <v>1449.5672</v>
      </c>
      <c r="M186" s="5">
        <f t="shared" si="39"/>
        <v>1.0099566270539235</v>
      </c>
      <c r="N186" s="5">
        <f t="shared" si="43"/>
        <v>0.97553233855367094</v>
      </c>
      <c r="O186" s="5">
        <f t="shared" si="40"/>
        <v>1500.7190865353921</v>
      </c>
    </row>
    <row r="187" spans="1:15" x14ac:dyDescent="0.2">
      <c r="A187" s="3" t="str">
        <f>Datos!A194</f>
        <v>2007M06</v>
      </c>
      <c r="B187" s="3">
        <f>Datos!E194</f>
        <v>1217</v>
      </c>
      <c r="C187" s="3">
        <f t="shared" si="37"/>
        <v>1411.8</v>
      </c>
      <c r="D187" s="3">
        <f t="shared" si="41"/>
        <v>1552.8333333333333</v>
      </c>
      <c r="E187" s="3">
        <f t="shared" si="42"/>
        <v>1547.2916666666665</v>
      </c>
      <c r="F187" s="3"/>
      <c r="I187" t="s">
        <v>193</v>
      </c>
      <c r="J187">
        <v>1457</v>
      </c>
      <c r="K187" s="5">
        <v>185</v>
      </c>
      <c r="L187" s="5">
        <f t="shared" si="38"/>
        <v>1455.4755</v>
      </c>
      <c r="M187" s="5">
        <f t="shared" si="39"/>
        <v>1.0010474240205349</v>
      </c>
      <c r="N187" s="5">
        <f t="shared" si="43"/>
        <v>0.9317303818362751</v>
      </c>
      <c r="O187" s="5">
        <f t="shared" si="40"/>
        <v>1563.7571001264462</v>
      </c>
    </row>
    <row r="188" spans="1:15" x14ac:dyDescent="0.2">
      <c r="A188" s="3" t="str">
        <f>Datos!A195</f>
        <v>2007M07</v>
      </c>
      <c r="B188" s="3">
        <f>Datos!E195</f>
        <v>1464</v>
      </c>
      <c r="C188" s="3">
        <f t="shared" si="37"/>
        <v>1362.4</v>
      </c>
      <c r="D188" s="3">
        <f t="shared" si="41"/>
        <v>1551.8333333333333</v>
      </c>
      <c r="E188" s="3">
        <f t="shared" si="42"/>
        <v>1552.3333333333333</v>
      </c>
      <c r="F188" s="3"/>
      <c r="I188" t="s">
        <v>194</v>
      </c>
      <c r="J188">
        <v>1217</v>
      </c>
      <c r="K188" s="5">
        <v>186</v>
      </c>
      <c r="L188" s="5">
        <f t="shared" si="38"/>
        <v>1461.3838000000001</v>
      </c>
      <c r="M188" s="5">
        <f t="shared" si="39"/>
        <v>0.83277233537144724</v>
      </c>
      <c r="N188" s="5">
        <f t="shared" si="43"/>
        <v>0.84925238562621885</v>
      </c>
      <c r="O188" s="5">
        <f t="shared" si="40"/>
        <v>1433.0251178542321</v>
      </c>
    </row>
    <row r="189" spans="1:15" x14ac:dyDescent="0.2">
      <c r="A189" s="3" t="str">
        <f>Datos!A196</f>
        <v>2007M08</v>
      </c>
      <c r="B189" s="3">
        <f>Datos!E196</f>
        <v>1457</v>
      </c>
      <c r="C189" s="3">
        <f t="shared" si="37"/>
        <v>1341.4</v>
      </c>
      <c r="D189" s="3">
        <f t="shared" si="41"/>
        <v>1561.25</v>
      </c>
      <c r="E189" s="3">
        <f t="shared" si="42"/>
        <v>1556.5416666666665</v>
      </c>
      <c r="F189" s="3"/>
      <c r="I189" t="s">
        <v>195</v>
      </c>
      <c r="J189">
        <v>1464</v>
      </c>
      <c r="K189" s="5">
        <v>187</v>
      </c>
      <c r="L189" s="5">
        <f t="shared" si="38"/>
        <v>1467.2920999999999</v>
      </c>
      <c r="M189" s="5">
        <f t="shared" si="39"/>
        <v>0.9977563431303148</v>
      </c>
      <c r="N189" s="5">
        <f t="shared" si="43"/>
        <v>0.84716594796509348</v>
      </c>
      <c r="O189" s="5">
        <f t="shared" si="40"/>
        <v>1728.114784968107</v>
      </c>
    </row>
    <row r="190" spans="1:15" x14ac:dyDescent="0.2">
      <c r="A190" s="3" t="str">
        <f>Datos!A197</f>
        <v>2007M09</v>
      </c>
      <c r="B190" s="3">
        <f>Datos!E197</f>
        <v>1217</v>
      </c>
      <c r="C190" s="3">
        <f t="shared" si="37"/>
        <v>1455.4</v>
      </c>
      <c r="D190" s="3">
        <f t="shared" si="41"/>
        <v>1561.8333333333333</v>
      </c>
      <c r="E190" s="3">
        <f t="shared" si="42"/>
        <v>1561.5416666666665</v>
      </c>
      <c r="F190" s="3"/>
      <c r="I190" t="s">
        <v>196</v>
      </c>
      <c r="J190">
        <v>1457</v>
      </c>
      <c r="K190" s="5">
        <v>188</v>
      </c>
      <c r="L190" s="5">
        <f t="shared" si="38"/>
        <v>1473.2003999999999</v>
      </c>
      <c r="M190" s="5">
        <f t="shared" si="39"/>
        <v>0.98900326119922322</v>
      </c>
      <c r="N190" s="5">
        <f t="shared" si="43"/>
        <v>0.67550386022268682</v>
      </c>
      <c r="O190" s="5">
        <f t="shared" si="40"/>
        <v>2156.9084735055176</v>
      </c>
    </row>
    <row r="191" spans="1:15" x14ac:dyDescent="0.2">
      <c r="A191" s="3" t="str">
        <f>Datos!A198</f>
        <v>2007M10</v>
      </c>
      <c r="B191" s="3">
        <f>Datos!E198</f>
        <v>1352</v>
      </c>
      <c r="C191" s="3">
        <f t="shared" si="37"/>
        <v>1549.6</v>
      </c>
      <c r="D191" s="3">
        <f t="shared" si="41"/>
        <v>1560.25</v>
      </c>
      <c r="E191" s="3">
        <f t="shared" si="42"/>
        <v>1561.0416666666665</v>
      </c>
      <c r="F191" s="3"/>
      <c r="I191" t="s">
        <v>197</v>
      </c>
      <c r="J191">
        <v>1217</v>
      </c>
      <c r="K191" s="5">
        <v>189</v>
      </c>
      <c r="L191" s="5">
        <f t="shared" si="38"/>
        <v>1479.1087</v>
      </c>
      <c r="M191" s="5">
        <f t="shared" si="39"/>
        <v>0.82279280758743423</v>
      </c>
      <c r="N191" s="5">
        <f t="shared" si="43"/>
        <v>0.84669532038471196</v>
      </c>
      <c r="O191" s="5">
        <f t="shared" si="40"/>
        <v>1437.3529305051941</v>
      </c>
    </row>
    <row r="192" spans="1:15" x14ac:dyDescent="0.2">
      <c r="A192" s="3" t="str">
        <f>Datos!A199</f>
        <v>2007M11</v>
      </c>
      <c r="B192" s="3">
        <f>Datos!E199</f>
        <v>1787</v>
      </c>
      <c r="C192" s="3">
        <f t="shared" si="37"/>
        <v>1647.8</v>
      </c>
      <c r="D192" s="3">
        <f t="shared" si="41"/>
        <v>1545.75</v>
      </c>
      <c r="E192" s="3">
        <f t="shared" si="42"/>
        <v>1553</v>
      </c>
      <c r="F192" s="3"/>
      <c r="I192" t="s">
        <v>198</v>
      </c>
      <c r="J192">
        <v>1352</v>
      </c>
      <c r="K192" s="5">
        <v>190</v>
      </c>
      <c r="L192" s="5">
        <f t="shared" si="38"/>
        <v>1485.0170000000001</v>
      </c>
      <c r="M192" s="5">
        <f t="shared" si="39"/>
        <v>0.91042728803778006</v>
      </c>
      <c r="N192" s="5">
        <f t="shared" si="43"/>
        <v>0.93258994669552298</v>
      </c>
      <c r="O192" s="5">
        <f t="shared" si="40"/>
        <v>1449.7261146665655</v>
      </c>
    </row>
    <row r="193" spans="1:15" x14ac:dyDescent="0.2">
      <c r="A193" s="3" t="str">
        <f>Datos!A200</f>
        <v>2007M12</v>
      </c>
      <c r="B193" s="3">
        <f>Datos!E200</f>
        <v>1935</v>
      </c>
      <c r="C193" s="3">
        <f t="shared" si="37"/>
        <v>1761</v>
      </c>
      <c r="D193" s="3">
        <f t="shared" si="41"/>
        <v>1543.5833333333333</v>
      </c>
      <c r="E193" s="3">
        <f t="shared" si="42"/>
        <v>1544.6666666666665</v>
      </c>
      <c r="F193" s="3"/>
      <c r="I193" t="s">
        <v>199</v>
      </c>
      <c r="J193">
        <v>1787</v>
      </c>
      <c r="K193" s="5">
        <v>191</v>
      </c>
      <c r="L193" s="5">
        <f t="shared" si="38"/>
        <v>1490.9252999999999</v>
      </c>
      <c r="M193" s="5">
        <f t="shared" si="39"/>
        <v>1.1985845300230671</v>
      </c>
      <c r="N193" s="5">
        <f t="shared" si="43"/>
        <v>1.1276158476776592</v>
      </c>
      <c r="O193" s="5">
        <f t="shared" si="40"/>
        <v>1584.7595647758515</v>
      </c>
    </row>
    <row r="194" spans="1:15" x14ac:dyDescent="0.2">
      <c r="A194" s="3" t="str">
        <f>Datos!A201</f>
        <v>2008M01</v>
      </c>
      <c r="B194" s="3">
        <f>Datos!E201</f>
        <v>1948</v>
      </c>
      <c r="C194" s="3">
        <f t="shared" si="37"/>
        <v>1822.8</v>
      </c>
      <c r="D194" s="3">
        <f t="shared" si="41"/>
        <v>1523.5</v>
      </c>
      <c r="E194" s="3">
        <f t="shared" si="42"/>
        <v>1533.5416666666665</v>
      </c>
      <c r="F194" s="3"/>
      <c r="I194" t="s">
        <v>200</v>
      </c>
      <c r="J194">
        <v>1935</v>
      </c>
      <c r="K194" s="5">
        <v>192</v>
      </c>
      <c r="L194" s="5">
        <f t="shared" si="38"/>
        <v>1496.8335999999999</v>
      </c>
      <c r="M194" s="5">
        <f t="shared" si="39"/>
        <v>1.2927288644509316</v>
      </c>
      <c r="N194" s="5">
        <f t="shared" si="43"/>
        <v>1.2125325312707089</v>
      </c>
      <c r="O194" s="5">
        <f t="shared" si="40"/>
        <v>1595.8334725849872</v>
      </c>
    </row>
    <row r="195" spans="1:15" x14ac:dyDescent="0.2">
      <c r="A195" s="3" t="str">
        <f>Datos!A202</f>
        <v>2008M02</v>
      </c>
      <c r="B195" s="3">
        <f>Datos!E202</f>
        <v>1783</v>
      </c>
      <c r="C195" s="3">
        <f t="shared" si="37"/>
        <v>1754.4</v>
      </c>
      <c r="D195" s="3">
        <f t="shared" si="41"/>
        <v>1479.25</v>
      </c>
      <c r="E195" s="3">
        <f t="shared" si="42"/>
        <v>1501.375</v>
      </c>
      <c r="F195" s="3"/>
      <c r="I195" t="s">
        <v>201</v>
      </c>
      <c r="J195">
        <v>1948</v>
      </c>
      <c r="K195" s="5">
        <v>193</v>
      </c>
      <c r="L195" s="5">
        <f t="shared" si="38"/>
        <v>1502.7419</v>
      </c>
      <c r="M195" s="5">
        <f t="shared" si="39"/>
        <v>1.2962971219475548</v>
      </c>
      <c r="N195" s="5">
        <f t="shared" si="43"/>
        <v>1.2936493279442824</v>
      </c>
      <c r="O195" s="5">
        <f t="shared" si="40"/>
        <v>1505.8176570118394</v>
      </c>
    </row>
    <row r="196" spans="1:15" x14ac:dyDescent="0.2">
      <c r="A196" s="3" t="str">
        <f>Datos!A203</f>
        <v>2008M03</v>
      </c>
      <c r="B196" s="3">
        <f>Datos!E203</f>
        <v>1661</v>
      </c>
      <c r="C196" s="3">
        <f t="shared" ref="C196:C218" si="44">AVERAGE(B194:B198)</f>
        <v>1624</v>
      </c>
      <c r="D196" s="3">
        <f t="shared" si="41"/>
        <v>1472.5</v>
      </c>
      <c r="E196" s="3">
        <f t="shared" si="42"/>
        <v>1475.875</v>
      </c>
      <c r="F196" s="3"/>
      <c r="I196" t="s">
        <v>202</v>
      </c>
      <c r="J196">
        <v>1783</v>
      </c>
      <c r="K196" s="5">
        <v>194</v>
      </c>
      <c r="L196" s="5">
        <f t="shared" ref="L196:L221" si="45" xml:space="preserve"> 5.9083*K196 + 362.44</f>
        <v>1508.6502</v>
      </c>
      <c r="M196" s="5">
        <f t="shared" ref="M196:M221" si="46">J196/L196</f>
        <v>1.1818511673547651</v>
      </c>
      <c r="N196" s="5">
        <f t="shared" si="43"/>
        <v>1.1694280259827177</v>
      </c>
      <c r="O196" s="5">
        <f t="shared" ref="O196:O221" si="47">J196/N196</f>
        <v>1524.6769877108709</v>
      </c>
    </row>
    <row r="197" spans="1:15" x14ac:dyDescent="0.2">
      <c r="A197" s="3" t="str">
        <f>Datos!A204</f>
        <v>2008M04</v>
      </c>
      <c r="B197" s="3">
        <f>Datos!E204</f>
        <v>1445</v>
      </c>
      <c r="C197" s="3">
        <f t="shared" si="44"/>
        <v>1472.6</v>
      </c>
      <c r="D197" s="3">
        <f t="shared" si="41"/>
        <v>1471.0833333333333</v>
      </c>
      <c r="E197" s="3">
        <f t="shared" si="42"/>
        <v>1471.7916666666665</v>
      </c>
      <c r="F197" s="3"/>
      <c r="I197" t="s">
        <v>203</v>
      </c>
      <c r="J197">
        <v>1661</v>
      </c>
      <c r="K197" s="5">
        <v>195</v>
      </c>
      <c r="L197" s="5">
        <f t="shared" si="45"/>
        <v>1514.5585000000001</v>
      </c>
      <c r="M197" s="5">
        <f t="shared" si="46"/>
        <v>1.0966892331989817</v>
      </c>
      <c r="N197" s="5">
        <f t="shared" si="43"/>
        <v>1.138304085840451</v>
      </c>
      <c r="O197" s="5">
        <f t="shared" si="47"/>
        <v>1459.1882965733394</v>
      </c>
    </row>
    <row r="198" spans="1:15" x14ac:dyDescent="0.2">
      <c r="A198" s="3" t="str">
        <f>Datos!A205</f>
        <v>2008M05</v>
      </c>
      <c r="B198" s="3">
        <f>Datos!E205</f>
        <v>1283</v>
      </c>
      <c r="C198" s="3">
        <f t="shared" si="44"/>
        <v>1360.6</v>
      </c>
      <c r="D198" s="3">
        <f t="shared" si="41"/>
        <v>1458.4166666666667</v>
      </c>
      <c r="E198" s="3">
        <f t="shared" si="42"/>
        <v>1464.75</v>
      </c>
      <c r="F198" s="3"/>
      <c r="I198" t="s">
        <v>204</v>
      </c>
      <c r="J198">
        <v>1445</v>
      </c>
      <c r="K198" s="5">
        <v>196</v>
      </c>
      <c r="L198" s="5">
        <f t="shared" si="45"/>
        <v>1520.4667999999999</v>
      </c>
      <c r="M198" s="5">
        <f t="shared" si="46"/>
        <v>0.95036603232638828</v>
      </c>
      <c r="N198" s="5">
        <f t="shared" si="43"/>
        <v>0.97553233855367094</v>
      </c>
      <c r="O198" s="5">
        <f t="shared" si="47"/>
        <v>1481.2425410134165</v>
      </c>
    </row>
    <row r="199" spans="1:15" x14ac:dyDescent="0.2">
      <c r="A199" s="3" t="str">
        <f>Datos!A206</f>
        <v>2008M06</v>
      </c>
      <c r="B199" s="3">
        <f>Datos!E206</f>
        <v>1191</v>
      </c>
      <c r="C199" s="3">
        <f t="shared" si="44"/>
        <v>1213.5999999999999</v>
      </c>
      <c r="D199" s="3">
        <f t="shared" ref="D199:D214" si="48">AVERAGE(B194:B205)</f>
        <v>1438.0833333333333</v>
      </c>
      <c r="E199" s="3">
        <f t="shared" si="42"/>
        <v>1448.25</v>
      </c>
      <c r="F199" s="3"/>
      <c r="I199" t="s">
        <v>205</v>
      </c>
      <c r="J199">
        <v>1283</v>
      </c>
      <c r="K199" s="5">
        <v>197</v>
      </c>
      <c r="L199" s="5">
        <f t="shared" si="45"/>
        <v>1526.3751</v>
      </c>
      <c r="M199" s="5">
        <f t="shared" si="46"/>
        <v>0.84055354414521044</v>
      </c>
      <c r="N199" s="5">
        <f t="shared" si="43"/>
        <v>0.9317303818362751</v>
      </c>
      <c r="O199" s="5">
        <f t="shared" si="47"/>
        <v>1377.0077964737341</v>
      </c>
    </row>
    <row r="200" spans="1:15" x14ac:dyDescent="0.2">
      <c r="A200" s="3" t="str">
        <f>Datos!A207</f>
        <v>2008M07</v>
      </c>
      <c r="B200" s="3">
        <f>Datos!E207</f>
        <v>1223</v>
      </c>
      <c r="C200" s="3">
        <f t="shared" si="44"/>
        <v>1151.8</v>
      </c>
      <c r="D200" s="3">
        <f t="shared" si="48"/>
        <v>1425.5833333333333</v>
      </c>
      <c r="E200" s="3">
        <f t="shared" si="42"/>
        <v>1431.8333333333333</v>
      </c>
      <c r="F200" s="3"/>
      <c r="I200" t="s">
        <v>206</v>
      </c>
      <c r="J200">
        <v>1191</v>
      </c>
      <c r="K200" s="5">
        <v>198</v>
      </c>
      <c r="L200" s="5">
        <f t="shared" si="45"/>
        <v>1532.2834</v>
      </c>
      <c r="M200" s="5">
        <f t="shared" si="46"/>
        <v>0.77727135854894724</v>
      </c>
      <c r="N200" s="5">
        <f t="shared" si="43"/>
        <v>0.84925238562621885</v>
      </c>
      <c r="O200" s="5">
        <f t="shared" si="47"/>
        <v>1402.4099551063191</v>
      </c>
    </row>
    <row r="201" spans="1:15" x14ac:dyDescent="0.2">
      <c r="A201" s="3" t="str">
        <f>Datos!A208</f>
        <v>2008M08</v>
      </c>
      <c r="B201" s="3">
        <f>Datos!E208</f>
        <v>926</v>
      </c>
      <c r="C201" s="3">
        <f t="shared" si="44"/>
        <v>1162.2</v>
      </c>
      <c r="D201" s="3">
        <f t="shared" si="48"/>
        <v>1406.5</v>
      </c>
      <c r="E201" s="3">
        <f t="shared" ref="E201:E214" si="49">AVERAGE(D200:D201)</f>
        <v>1416.0416666666665</v>
      </c>
      <c r="F201" s="3"/>
      <c r="I201" t="s">
        <v>207</v>
      </c>
      <c r="J201">
        <v>1223</v>
      </c>
      <c r="K201" s="5">
        <v>199</v>
      </c>
      <c r="L201" s="5">
        <f t="shared" si="45"/>
        <v>1538.1917000000001</v>
      </c>
      <c r="M201" s="5">
        <f t="shared" si="46"/>
        <v>0.79508945471490966</v>
      </c>
      <c r="N201" s="5">
        <f t="shared" si="43"/>
        <v>0.84716594796509348</v>
      </c>
      <c r="O201" s="5">
        <f t="shared" si="47"/>
        <v>1443.636872961745</v>
      </c>
    </row>
    <row r="202" spans="1:15" x14ac:dyDescent="0.2">
      <c r="A202" s="3" t="str">
        <f>Datos!A209</f>
        <v>2008M09</v>
      </c>
      <c r="B202" s="3">
        <f>Datos!E209</f>
        <v>1136</v>
      </c>
      <c r="C202" s="3">
        <f t="shared" si="44"/>
        <v>1251</v>
      </c>
      <c r="D202" s="3">
        <f t="shared" si="48"/>
        <v>1384.5</v>
      </c>
      <c r="E202" s="3">
        <f t="shared" si="49"/>
        <v>1395.5</v>
      </c>
      <c r="F202" s="3"/>
      <c r="I202" t="s">
        <v>208</v>
      </c>
      <c r="J202">
        <v>926</v>
      </c>
      <c r="K202" s="5">
        <v>200</v>
      </c>
      <c r="L202" s="5">
        <f t="shared" si="45"/>
        <v>1544.1</v>
      </c>
      <c r="M202" s="5">
        <f t="shared" si="46"/>
        <v>0.59970209183343048</v>
      </c>
      <c r="N202" s="5">
        <f t="shared" si="43"/>
        <v>0.67550386022268682</v>
      </c>
      <c r="O202" s="5">
        <f t="shared" si="47"/>
        <v>1370.8285837104388</v>
      </c>
    </row>
    <row r="203" spans="1:15" x14ac:dyDescent="0.2">
      <c r="A203" s="3" t="str">
        <f>Datos!A210</f>
        <v>2008M10</v>
      </c>
      <c r="B203" s="3">
        <f>Datos!E210</f>
        <v>1335</v>
      </c>
      <c r="C203" s="3">
        <f t="shared" si="44"/>
        <v>1344.6</v>
      </c>
      <c r="D203" s="3">
        <f t="shared" si="48"/>
        <v>1362.9166666666667</v>
      </c>
      <c r="E203" s="3">
        <f t="shared" si="49"/>
        <v>1373.7083333333335</v>
      </c>
      <c r="F203" s="3"/>
      <c r="I203" t="s">
        <v>209</v>
      </c>
      <c r="J203">
        <v>1136</v>
      </c>
      <c r="K203" s="5">
        <v>201</v>
      </c>
      <c r="L203" s="5">
        <f t="shared" si="45"/>
        <v>1550.0083</v>
      </c>
      <c r="M203" s="5">
        <f t="shared" si="46"/>
        <v>0.73289930124890301</v>
      </c>
      <c r="N203" s="5">
        <f t="shared" si="43"/>
        <v>0.84669532038471196</v>
      </c>
      <c r="O203" s="5">
        <f t="shared" si="47"/>
        <v>1341.6868767903866</v>
      </c>
    </row>
    <row r="204" spans="1:15" x14ac:dyDescent="0.2">
      <c r="A204" s="3" t="str">
        <f>Datos!A211</f>
        <v>2008M11</v>
      </c>
      <c r="B204" s="3">
        <f>Datos!E211</f>
        <v>1635</v>
      </c>
      <c r="C204" s="3">
        <f t="shared" si="44"/>
        <v>1519</v>
      </c>
      <c r="D204" s="3">
        <f t="shared" si="48"/>
        <v>1344.0833333333333</v>
      </c>
      <c r="E204" s="3">
        <f t="shared" si="49"/>
        <v>1353.5</v>
      </c>
      <c r="F204" s="3"/>
      <c r="I204" t="s">
        <v>210</v>
      </c>
      <c r="J204">
        <v>1335</v>
      </c>
      <c r="K204" s="5">
        <v>202</v>
      </c>
      <c r="L204" s="5">
        <f t="shared" si="45"/>
        <v>1555.9166</v>
      </c>
      <c r="M204" s="5">
        <f t="shared" si="46"/>
        <v>0.85801514040019877</v>
      </c>
      <c r="N204" s="5">
        <f t="shared" si="43"/>
        <v>0.93258994669552298</v>
      </c>
      <c r="O204" s="5">
        <f t="shared" si="47"/>
        <v>1431.4973099703143</v>
      </c>
    </row>
    <row r="205" spans="1:15" x14ac:dyDescent="0.2">
      <c r="A205" s="3" t="str">
        <f>Datos!A212</f>
        <v>2008M12</v>
      </c>
      <c r="B205" s="3">
        <f>Datos!E212</f>
        <v>1691</v>
      </c>
      <c r="C205" s="3">
        <f t="shared" si="44"/>
        <v>1602.6</v>
      </c>
      <c r="D205" s="3">
        <f t="shared" si="48"/>
        <v>1328.5833333333333</v>
      </c>
      <c r="E205" s="3">
        <f t="shared" si="49"/>
        <v>1336.3333333333333</v>
      </c>
      <c r="F205" s="3"/>
      <c r="I205" t="s">
        <v>211</v>
      </c>
      <c r="J205">
        <v>1635</v>
      </c>
      <c r="K205" s="5">
        <v>203</v>
      </c>
      <c r="L205" s="5">
        <f t="shared" si="45"/>
        <v>1561.8249000000001</v>
      </c>
      <c r="M205" s="5">
        <f t="shared" si="46"/>
        <v>1.046852307195256</v>
      </c>
      <c r="N205" s="5">
        <f t="shared" si="43"/>
        <v>1.1276158476776592</v>
      </c>
      <c r="O205" s="5">
        <f t="shared" si="47"/>
        <v>1449.9618849516044</v>
      </c>
    </row>
    <row r="206" spans="1:15" x14ac:dyDescent="0.2">
      <c r="A206" s="3" t="str">
        <f>Datos!A213</f>
        <v>2009M01</v>
      </c>
      <c r="B206" s="3">
        <f>Datos!E213</f>
        <v>1798</v>
      </c>
      <c r="C206" s="3">
        <f t="shared" si="44"/>
        <v>1615</v>
      </c>
      <c r="D206" s="3">
        <f t="shared" si="48"/>
        <v>1314.75</v>
      </c>
      <c r="E206" s="3">
        <f t="shared" si="49"/>
        <v>1321.6666666666665</v>
      </c>
      <c r="F206" s="3"/>
      <c r="I206" t="s">
        <v>212</v>
      </c>
      <c r="J206">
        <v>1691</v>
      </c>
      <c r="K206" s="5">
        <v>204</v>
      </c>
      <c r="L206" s="5">
        <f t="shared" si="45"/>
        <v>1567.7331999999999</v>
      </c>
      <c r="M206" s="5">
        <f t="shared" si="46"/>
        <v>1.0786274093066346</v>
      </c>
      <c r="N206" s="5">
        <f t="shared" si="43"/>
        <v>1.2125325312707089</v>
      </c>
      <c r="O206" s="5">
        <f t="shared" si="47"/>
        <v>1394.6017582125135</v>
      </c>
    </row>
    <row r="207" spans="1:15" x14ac:dyDescent="0.2">
      <c r="A207" s="3" t="str">
        <f>Datos!A214</f>
        <v>2009M02</v>
      </c>
      <c r="B207" s="3">
        <f>Datos!E214</f>
        <v>1554</v>
      </c>
      <c r="C207" s="3">
        <f t="shared" si="44"/>
        <v>1525.2</v>
      </c>
      <c r="D207" s="3">
        <f t="shared" si="48"/>
        <v>1311.1666666666667</v>
      </c>
      <c r="E207" s="3">
        <f t="shared" si="49"/>
        <v>1312.9583333333335</v>
      </c>
      <c r="F207" s="3"/>
      <c r="I207" t="s">
        <v>213</v>
      </c>
      <c r="J207">
        <v>1798</v>
      </c>
      <c r="K207" s="5">
        <v>205</v>
      </c>
      <c r="L207" s="5">
        <f t="shared" si="45"/>
        <v>1573.6415</v>
      </c>
      <c r="M207" s="5">
        <f t="shared" si="46"/>
        <v>1.1425728159812767</v>
      </c>
      <c r="N207" s="5">
        <f t="shared" si="43"/>
        <v>1.2936493279442824</v>
      </c>
      <c r="O207" s="5">
        <f t="shared" si="47"/>
        <v>1389.8666053938846</v>
      </c>
    </row>
    <row r="208" spans="1:15" x14ac:dyDescent="0.2">
      <c r="A208" s="3" t="str">
        <f>Datos!A215</f>
        <v>2009M03</v>
      </c>
      <c r="B208" s="3">
        <f>Datos!E215</f>
        <v>1397</v>
      </c>
      <c r="C208" s="3">
        <f t="shared" si="44"/>
        <v>1398.4</v>
      </c>
      <c r="D208" s="3">
        <f t="shared" si="48"/>
        <v>1304.8333333333333</v>
      </c>
      <c r="E208" s="3">
        <f t="shared" si="49"/>
        <v>1308</v>
      </c>
      <c r="F208" s="3"/>
      <c r="I208" t="s">
        <v>214</v>
      </c>
      <c r="J208">
        <v>1554</v>
      </c>
      <c r="K208" s="5">
        <v>206</v>
      </c>
      <c r="L208" s="5">
        <f t="shared" si="45"/>
        <v>1579.5498</v>
      </c>
      <c r="M208" s="5">
        <f t="shared" si="46"/>
        <v>0.98382463155007838</v>
      </c>
      <c r="N208" s="5">
        <f t="shared" ref="N208:N221" si="50">N196</f>
        <v>1.1694280259827177</v>
      </c>
      <c r="O208" s="5">
        <f t="shared" si="47"/>
        <v>1328.8547610222622</v>
      </c>
    </row>
    <row r="209" spans="1:15" x14ac:dyDescent="0.2">
      <c r="A209" s="3" t="str">
        <f>Datos!A216</f>
        <v>2009M04</v>
      </c>
      <c r="B209" s="3">
        <f>Datos!E216</f>
        <v>1186</v>
      </c>
      <c r="C209" s="3">
        <f t="shared" si="44"/>
        <v>1239.8</v>
      </c>
      <c r="D209" s="3">
        <f t="shared" si="48"/>
        <v>1291</v>
      </c>
      <c r="E209" s="3">
        <f t="shared" si="49"/>
        <v>1297.9166666666665</v>
      </c>
      <c r="F209" s="3"/>
      <c r="I209" t="s">
        <v>215</v>
      </c>
      <c r="J209">
        <v>1397</v>
      </c>
      <c r="K209" s="5">
        <v>207</v>
      </c>
      <c r="L209" s="5">
        <f t="shared" si="45"/>
        <v>1585.4581000000001</v>
      </c>
      <c r="M209" s="5">
        <f t="shared" si="46"/>
        <v>0.88113334562420786</v>
      </c>
      <c r="N209" s="5">
        <f t="shared" si="50"/>
        <v>1.138304085840451</v>
      </c>
      <c r="O209" s="5">
        <f t="shared" si="47"/>
        <v>1227.2643289060536</v>
      </c>
    </row>
    <row r="210" spans="1:15" x14ac:dyDescent="0.2">
      <c r="A210" s="3" t="str">
        <f>Datos!A217</f>
        <v>2009M05</v>
      </c>
      <c r="B210" s="3">
        <f>Datos!E217</f>
        <v>1057</v>
      </c>
      <c r="C210" s="3">
        <f t="shared" si="44"/>
        <v>1140.4000000000001</v>
      </c>
      <c r="D210" s="3">
        <f t="shared" si="48"/>
        <v>1266.1666666666667</v>
      </c>
      <c r="E210" s="3">
        <f t="shared" si="49"/>
        <v>1278.5833333333335</v>
      </c>
      <c r="F210" s="3"/>
      <c r="I210" t="s">
        <v>216</v>
      </c>
      <c r="J210">
        <v>1186</v>
      </c>
      <c r="K210" s="5">
        <v>208</v>
      </c>
      <c r="L210" s="5">
        <f t="shared" si="45"/>
        <v>1591.3663999999999</v>
      </c>
      <c r="M210" s="5">
        <f t="shared" si="46"/>
        <v>0.7452714849326969</v>
      </c>
      <c r="N210" s="5">
        <f t="shared" si="50"/>
        <v>0.97553233855367094</v>
      </c>
      <c r="O210" s="5">
        <f t="shared" si="47"/>
        <v>1215.7464731085895</v>
      </c>
    </row>
    <row r="211" spans="1:15" x14ac:dyDescent="0.2">
      <c r="A211" s="3" t="str">
        <f>Datos!A218</f>
        <v>2009M06</v>
      </c>
      <c r="B211" s="3">
        <f>Datos!E218</f>
        <v>1005</v>
      </c>
      <c r="C211" s="3">
        <f t="shared" si="44"/>
        <v>1037.5999999999999</v>
      </c>
      <c r="D211" s="3">
        <f t="shared" si="48"/>
        <v>1265.3333333333333</v>
      </c>
      <c r="E211" s="3">
        <f t="shared" si="49"/>
        <v>1265.75</v>
      </c>
      <c r="F211" s="3"/>
      <c r="I211" t="s">
        <v>217</v>
      </c>
      <c r="J211">
        <v>1057</v>
      </c>
      <c r="K211" s="5">
        <v>209</v>
      </c>
      <c r="L211" s="5">
        <f t="shared" si="45"/>
        <v>1597.2746999999999</v>
      </c>
      <c r="M211" s="5">
        <f t="shared" si="46"/>
        <v>0.66175217074433101</v>
      </c>
      <c r="N211" s="5">
        <f t="shared" si="50"/>
        <v>0.9317303818362751</v>
      </c>
      <c r="O211" s="5">
        <f t="shared" si="47"/>
        <v>1134.4483560972228</v>
      </c>
    </row>
    <row r="212" spans="1:15" x14ac:dyDescent="0.2">
      <c r="A212" s="3" t="str">
        <f>Datos!A219</f>
        <v>2009M07</v>
      </c>
      <c r="B212" s="3">
        <f>Datos!E219</f>
        <v>1057</v>
      </c>
      <c r="C212" s="3">
        <f t="shared" si="44"/>
        <v>1012.4</v>
      </c>
      <c r="D212" s="3">
        <f t="shared" si="48"/>
        <v>1271.5</v>
      </c>
      <c r="E212" s="3">
        <f t="shared" si="49"/>
        <v>1268.4166666666665</v>
      </c>
      <c r="F212" s="3"/>
      <c r="I212" t="s">
        <v>218</v>
      </c>
      <c r="J212">
        <v>1005</v>
      </c>
      <c r="K212" s="5">
        <v>210</v>
      </c>
      <c r="L212" s="5">
        <f t="shared" si="45"/>
        <v>1603.183</v>
      </c>
      <c r="M212" s="5">
        <f t="shared" si="46"/>
        <v>0.62687790476820171</v>
      </c>
      <c r="N212" s="5">
        <f t="shared" si="50"/>
        <v>0.84925238562621885</v>
      </c>
      <c r="O212" s="5">
        <f t="shared" si="47"/>
        <v>1183.3937908327882</v>
      </c>
    </row>
    <row r="213" spans="1:15" x14ac:dyDescent="0.2">
      <c r="A213" s="3" t="str">
        <f>Datos!A220</f>
        <v>2009M08</v>
      </c>
      <c r="B213" s="3">
        <f>Datos!E220</f>
        <v>883</v>
      </c>
      <c r="C213" s="3">
        <f t="shared" si="44"/>
        <v>1034.8</v>
      </c>
      <c r="D213" s="3">
        <f t="shared" si="48"/>
        <v>1285.6666666666667</v>
      </c>
      <c r="E213" s="3">
        <f t="shared" si="49"/>
        <v>1278.5833333333335</v>
      </c>
      <c r="F213" s="3"/>
      <c r="I213" t="s">
        <v>219</v>
      </c>
      <c r="J213">
        <v>1057</v>
      </c>
      <c r="K213" s="5">
        <v>211</v>
      </c>
      <c r="L213" s="5">
        <f t="shared" si="45"/>
        <v>1609.0913</v>
      </c>
      <c r="M213" s="5">
        <f t="shared" si="46"/>
        <v>0.65689249578317899</v>
      </c>
      <c r="N213" s="5">
        <f t="shared" si="50"/>
        <v>0.84716594796509348</v>
      </c>
      <c r="O213" s="5">
        <f t="shared" si="47"/>
        <v>1247.6894314967822</v>
      </c>
    </row>
    <row r="214" spans="1:15" x14ac:dyDescent="0.2">
      <c r="A214" s="3" t="str">
        <f>Datos!A221</f>
        <v>2009M09</v>
      </c>
      <c r="B214" s="3">
        <f>Datos!E221</f>
        <v>1060</v>
      </c>
      <c r="C214" s="3">
        <f t="shared" si="44"/>
        <v>1101.2</v>
      </c>
      <c r="D214" s="3">
        <f t="shared" si="48"/>
        <v>1308.5833333333333</v>
      </c>
      <c r="E214" s="3">
        <f t="shared" si="49"/>
        <v>1297.125</v>
      </c>
      <c r="F214" s="3"/>
      <c r="I214" t="s">
        <v>220</v>
      </c>
      <c r="J214">
        <v>883</v>
      </c>
      <c r="K214" s="5">
        <v>212</v>
      </c>
      <c r="L214" s="5">
        <f t="shared" si="45"/>
        <v>1614.9995999999999</v>
      </c>
      <c r="M214" s="5">
        <f t="shared" si="46"/>
        <v>0.54674936142399044</v>
      </c>
      <c r="N214" s="5">
        <f t="shared" si="50"/>
        <v>0.67550386022268682</v>
      </c>
      <c r="O214" s="5">
        <f t="shared" si="47"/>
        <v>1307.1723967778805</v>
      </c>
    </row>
    <row r="215" spans="1:15" x14ac:dyDescent="0.2">
      <c r="A215" s="3" t="str">
        <f>Datos!A222</f>
        <v>2009M10</v>
      </c>
      <c r="B215" s="3">
        <f>Datos!E222</f>
        <v>1169</v>
      </c>
      <c r="C215" s="3">
        <f t="shared" si="44"/>
        <v>1226</v>
      </c>
      <c r="D215" s="3"/>
      <c r="E215" s="3"/>
      <c r="I215" t="s">
        <v>221</v>
      </c>
      <c r="J215">
        <v>1060</v>
      </c>
      <c r="K215" s="5">
        <v>213</v>
      </c>
      <c r="L215" s="5">
        <f t="shared" si="45"/>
        <v>1620.9078999999999</v>
      </c>
      <c r="M215" s="5">
        <f t="shared" si="46"/>
        <v>0.65395449056667565</v>
      </c>
      <c r="N215" s="5">
        <f t="shared" si="50"/>
        <v>0.84669532038471196</v>
      </c>
      <c r="O215" s="5">
        <f t="shared" si="47"/>
        <v>1251.9261350332833</v>
      </c>
    </row>
    <row r="216" spans="1:15" x14ac:dyDescent="0.2">
      <c r="A216" s="3" t="str">
        <f>Datos!A223</f>
        <v>2009M11</v>
      </c>
      <c r="B216" s="3">
        <f>Datos!E223</f>
        <v>1337</v>
      </c>
      <c r="C216" s="3">
        <f t="shared" si="44"/>
        <v>1423.8</v>
      </c>
      <c r="D216" s="3"/>
      <c r="E216" s="3"/>
      <c r="I216" t="s">
        <v>222</v>
      </c>
      <c r="J216">
        <v>1169</v>
      </c>
      <c r="K216" s="5">
        <v>214</v>
      </c>
      <c r="L216" s="5">
        <f t="shared" si="45"/>
        <v>1626.8162</v>
      </c>
      <c r="M216" s="5">
        <f t="shared" si="46"/>
        <v>0.71858148449714232</v>
      </c>
      <c r="N216" s="5">
        <f t="shared" si="50"/>
        <v>0.93258994669552298</v>
      </c>
      <c r="O216" s="5">
        <f t="shared" si="47"/>
        <v>1253.4983935245675</v>
      </c>
    </row>
    <row r="217" spans="1:15" x14ac:dyDescent="0.2">
      <c r="A217" s="3" t="str">
        <f>Datos!A224</f>
        <v>2009M12</v>
      </c>
      <c r="B217" s="3">
        <f>Datos!E224</f>
        <v>1681</v>
      </c>
      <c r="C217" s="3">
        <f t="shared" si="44"/>
        <v>1556.6</v>
      </c>
      <c r="D217" s="3"/>
      <c r="E217" s="3"/>
      <c r="I217" t="s">
        <v>223</v>
      </c>
      <c r="J217">
        <v>1337</v>
      </c>
      <c r="K217" s="5">
        <v>215</v>
      </c>
      <c r="L217" s="5">
        <f t="shared" si="45"/>
        <v>1632.7245</v>
      </c>
      <c r="M217" s="5">
        <f t="shared" si="46"/>
        <v>0.8188766690277508</v>
      </c>
      <c r="N217" s="5">
        <f t="shared" si="50"/>
        <v>1.1276158476776592</v>
      </c>
      <c r="O217" s="5">
        <f t="shared" si="47"/>
        <v>1185.6874863488044</v>
      </c>
    </row>
    <row r="218" spans="1:15" x14ac:dyDescent="0.2">
      <c r="A218" s="3" t="str">
        <f>Datos!A225</f>
        <v>2010M01</v>
      </c>
      <c r="B218" s="3">
        <f>Datos!E225</f>
        <v>1872</v>
      </c>
      <c r="C218" s="3">
        <f t="shared" si="44"/>
        <v>1657.2</v>
      </c>
      <c r="I218" t="s">
        <v>224</v>
      </c>
      <c r="J218">
        <v>1681</v>
      </c>
      <c r="K218" s="5">
        <v>216</v>
      </c>
      <c r="L218" s="5">
        <f t="shared" si="45"/>
        <v>1638.6328000000001</v>
      </c>
      <c r="M218" s="5">
        <f t="shared" si="46"/>
        <v>1.0258552129555809</v>
      </c>
      <c r="N218" s="5">
        <f t="shared" si="50"/>
        <v>1.2125325312707089</v>
      </c>
      <c r="O218" s="5">
        <f t="shared" si="47"/>
        <v>1386.3545568038055</v>
      </c>
    </row>
    <row r="219" spans="1:15" x14ac:dyDescent="0.2">
      <c r="A219" s="3" t="str">
        <f>Datos!A226</f>
        <v>2010M02</v>
      </c>
      <c r="B219" s="3">
        <f>Datos!E226</f>
        <v>1724</v>
      </c>
      <c r="I219" t="s">
        <v>225</v>
      </c>
      <c r="J219">
        <v>1872</v>
      </c>
      <c r="K219" s="5">
        <v>217</v>
      </c>
      <c r="L219" s="5">
        <f t="shared" si="45"/>
        <v>1644.5410999999999</v>
      </c>
      <c r="M219" s="5">
        <f t="shared" si="46"/>
        <v>1.1383114718142344</v>
      </c>
      <c r="N219" s="5">
        <f t="shared" si="50"/>
        <v>1.2936493279442824</v>
      </c>
      <c r="O219" s="5">
        <f t="shared" si="47"/>
        <v>1447.0691241920756</v>
      </c>
    </row>
    <row r="220" spans="1:15" x14ac:dyDescent="0.2">
      <c r="A220" s="3" t="str">
        <f>Datos!A227</f>
        <v>2010M03</v>
      </c>
      <c r="B220" s="3">
        <f>Datos!E227</f>
        <v>1672</v>
      </c>
      <c r="I220" t="s">
        <v>226</v>
      </c>
      <c r="J220">
        <v>1724</v>
      </c>
      <c r="K220" s="5">
        <v>218</v>
      </c>
      <c r="L220" s="5">
        <f t="shared" si="45"/>
        <v>1650.4494</v>
      </c>
      <c r="M220" s="5">
        <f t="shared" si="46"/>
        <v>1.0445639836034961</v>
      </c>
      <c r="N220" s="5">
        <f t="shared" si="50"/>
        <v>1.1694280259827177</v>
      </c>
      <c r="O220" s="5">
        <f t="shared" si="47"/>
        <v>1474.2249729745045</v>
      </c>
    </row>
    <row r="221" spans="1:15" x14ac:dyDescent="0.2">
      <c r="B221" s="3"/>
      <c r="I221" t="s">
        <v>227</v>
      </c>
      <c r="J221">
        <v>1672</v>
      </c>
      <c r="K221" s="5">
        <v>219</v>
      </c>
      <c r="L221" s="5">
        <f t="shared" si="45"/>
        <v>1656.3577</v>
      </c>
      <c r="M221" s="5">
        <f t="shared" si="46"/>
        <v>1.0094437934511369</v>
      </c>
      <c r="N221" s="5">
        <f t="shared" si="50"/>
        <v>1.138304085840451</v>
      </c>
      <c r="O221" s="5">
        <f t="shared" si="47"/>
        <v>1468.8517952261429</v>
      </c>
    </row>
    <row r="222" spans="1:15" x14ac:dyDescent="0.2">
      <c r="B222" s="3"/>
    </row>
    <row r="223" spans="1:15" x14ac:dyDescent="0.2">
      <c r="B223" s="3"/>
    </row>
    <row r="224" spans="1:15" x14ac:dyDescent="0.2">
      <c r="B224" s="3"/>
    </row>
    <row r="225" spans="2:2" x14ac:dyDescent="0.2">
      <c r="B225" s="3"/>
    </row>
    <row r="226" spans="2:2" x14ac:dyDescent="0.2">
      <c r="B226" s="3"/>
    </row>
    <row r="227" spans="2:2" x14ac:dyDescent="0.2">
      <c r="B227" s="3"/>
    </row>
    <row r="228" spans="2:2" x14ac:dyDescent="0.2">
      <c r="B228" s="3"/>
    </row>
    <row r="229" spans="2:2" x14ac:dyDescent="0.2">
      <c r="B229" s="3"/>
    </row>
    <row r="230" spans="2:2" x14ac:dyDescent="0.2">
      <c r="B230" s="3"/>
    </row>
    <row r="231" spans="2:2" x14ac:dyDescent="0.2">
      <c r="B231" s="3"/>
    </row>
    <row r="232" spans="2:2" x14ac:dyDescent="0.2">
      <c r="B232" s="3"/>
    </row>
    <row r="233" spans="2:2" x14ac:dyDescent="0.2">
      <c r="B233" s="3"/>
    </row>
    <row r="234" spans="2:2" x14ac:dyDescent="0.2">
      <c r="B234" s="3"/>
    </row>
    <row r="235" spans="2:2" x14ac:dyDescent="0.2">
      <c r="B235" s="3"/>
    </row>
    <row r="236" spans="2:2" x14ac:dyDescent="0.2">
      <c r="B236" s="3"/>
    </row>
    <row r="237" spans="2:2" x14ac:dyDescent="0.2">
      <c r="B237" s="3"/>
    </row>
    <row r="238" spans="2:2" x14ac:dyDescent="0.2">
      <c r="B238" s="3"/>
    </row>
    <row r="239" spans="2:2" x14ac:dyDescent="0.2">
      <c r="B239" s="3"/>
    </row>
    <row r="240" spans="2:2" x14ac:dyDescent="0.2">
      <c r="B240" s="3"/>
    </row>
    <row r="241" spans="2:2" x14ac:dyDescent="0.2">
      <c r="B241" s="3"/>
    </row>
    <row r="242" spans="2:2" x14ac:dyDescent="0.2">
      <c r="B242" s="3"/>
    </row>
    <row r="243" spans="2:2" x14ac:dyDescent="0.2">
      <c r="B243" s="3"/>
    </row>
    <row r="244" spans="2:2" x14ac:dyDescent="0.2">
      <c r="B244" s="3"/>
    </row>
    <row r="245" spans="2:2" x14ac:dyDescent="0.2">
      <c r="B245" s="3"/>
    </row>
    <row r="246" spans="2:2" x14ac:dyDescent="0.2">
      <c r="B246" s="3"/>
    </row>
    <row r="247" spans="2:2" x14ac:dyDescent="0.2">
      <c r="B247" s="3"/>
    </row>
    <row r="248" spans="2:2" x14ac:dyDescent="0.2">
      <c r="B248" s="3"/>
    </row>
    <row r="249" spans="2:2" x14ac:dyDescent="0.2">
      <c r="B249" s="3"/>
    </row>
    <row r="250" spans="2:2" x14ac:dyDescent="0.2">
      <c r="B250" s="3"/>
    </row>
    <row r="251" spans="2:2" x14ac:dyDescent="0.2">
      <c r="B251" s="3"/>
    </row>
    <row r="252" spans="2:2" x14ac:dyDescent="0.2">
      <c r="B252" s="3"/>
    </row>
    <row r="253" spans="2:2" x14ac:dyDescent="0.2">
      <c r="B253" s="3"/>
    </row>
    <row r="254" spans="2:2" x14ac:dyDescent="0.2">
      <c r="B254" s="3"/>
    </row>
    <row r="255" spans="2:2" x14ac:dyDescent="0.2">
      <c r="B255" s="3"/>
    </row>
    <row r="256" spans="2:2" x14ac:dyDescent="0.2">
      <c r="B256" s="3"/>
    </row>
    <row r="257" spans="2:2" x14ac:dyDescent="0.2">
      <c r="B257" s="3"/>
    </row>
    <row r="258" spans="2:2" x14ac:dyDescent="0.2">
      <c r="B258" s="3"/>
    </row>
    <row r="259" spans="2:2" x14ac:dyDescent="0.2">
      <c r="B259" s="3"/>
    </row>
    <row r="260" spans="2:2" x14ac:dyDescent="0.2">
      <c r="B260" s="3"/>
    </row>
    <row r="261" spans="2:2" x14ac:dyDescent="0.2">
      <c r="B261" s="3"/>
    </row>
    <row r="262" spans="2:2" x14ac:dyDescent="0.2">
      <c r="B262" s="3"/>
    </row>
    <row r="263" spans="2:2" x14ac:dyDescent="0.2">
      <c r="B263" s="3"/>
    </row>
    <row r="264" spans="2:2" x14ac:dyDescent="0.2">
      <c r="B264" s="3"/>
    </row>
    <row r="265" spans="2:2" x14ac:dyDescent="0.2">
      <c r="B265" s="3"/>
    </row>
    <row r="266" spans="2:2" x14ac:dyDescent="0.2">
      <c r="B266" s="3"/>
    </row>
    <row r="267" spans="2:2" x14ac:dyDescent="0.2">
      <c r="B267" s="3"/>
    </row>
    <row r="268" spans="2:2" x14ac:dyDescent="0.2">
      <c r="B268" s="3"/>
    </row>
    <row r="269" spans="2:2" x14ac:dyDescent="0.2">
      <c r="B269" s="3"/>
    </row>
    <row r="270" spans="2:2" x14ac:dyDescent="0.2">
      <c r="B270" s="3"/>
    </row>
    <row r="271" spans="2:2" x14ac:dyDescent="0.2">
      <c r="B271" s="3"/>
    </row>
    <row r="272" spans="2:2" x14ac:dyDescent="0.2">
      <c r="B272" s="3"/>
    </row>
    <row r="273" spans="2:2" x14ac:dyDescent="0.2">
      <c r="B273" s="3"/>
    </row>
    <row r="274" spans="2:2" x14ac:dyDescent="0.2">
      <c r="B274" s="3"/>
    </row>
    <row r="275" spans="2:2" x14ac:dyDescent="0.2">
      <c r="B275" s="3"/>
    </row>
    <row r="276" spans="2:2" x14ac:dyDescent="0.2">
      <c r="B276" s="3"/>
    </row>
    <row r="277" spans="2:2" x14ac:dyDescent="0.2">
      <c r="B277" s="3"/>
    </row>
    <row r="278" spans="2:2" x14ac:dyDescent="0.2">
      <c r="B278" s="3"/>
    </row>
    <row r="279" spans="2:2" x14ac:dyDescent="0.2">
      <c r="B279" s="3"/>
    </row>
    <row r="280" spans="2:2" x14ac:dyDescent="0.2">
      <c r="B280" s="3"/>
    </row>
    <row r="281" spans="2:2" x14ac:dyDescent="0.2">
      <c r="B281" s="3"/>
    </row>
    <row r="282" spans="2:2" x14ac:dyDescent="0.2">
      <c r="B282" s="3"/>
    </row>
    <row r="283" spans="2:2" x14ac:dyDescent="0.2">
      <c r="B283" s="3"/>
    </row>
    <row r="284" spans="2:2" x14ac:dyDescent="0.2">
      <c r="B284" s="3"/>
    </row>
    <row r="285" spans="2:2" x14ac:dyDescent="0.2">
      <c r="B285" s="3"/>
    </row>
    <row r="286" spans="2:2" x14ac:dyDescent="0.2">
      <c r="B286" s="3"/>
    </row>
    <row r="287" spans="2:2" x14ac:dyDescent="0.2">
      <c r="B287" s="3"/>
    </row>
    <row r="288" spans="2:2" x14ac:dyDescent="0.2">
      <c r="B288" s="3"/>
    </row>
    <row r="289" spans="2:2" x14ac:dyDescent="0.2">
      <c r="B289" s="3"/>
    </row>
    <row r="290" spans="2:2" x14ac:dyDescent="0.2">
      <c r="B290" s="3"/>
    </row>
    <row r="291" spans="2:2" x14ac:dyDescent="0.2">
      <c r="B291" s="3"/>
    </row>
    <row r="292" spans="2:2" x14ac:dyDescent="0.2">
      <c r="B292" s="3"/>
    </row>
    <row r="293" spans="2:2" x14ac:dyDescent="0.2">
      <c r="B293" s="3"/>
    </row>
    <row r="294" spans="2:2" x14ac:dyDescent="0.2">
      <c r="B294" s="3"/>
    </row>
    <row r="295" spans="2:2" x14ac:dyDescent="0.2">
      <c r="B295" s="3"/>
    </row>
    <row r="296" spans="2:2" x14ac:dyDescent="0.2">
      <c r="B296" s="3"/>
    </row>
    <row r="297" spans="2:2" x14ac:dyDescent="0.2">
      <c r="B297" s="3"/>
    </row>
    <row r="298" spans="2:2" x14ac:dyDescent="0.2">
      <c r="B298" s="3"/>
    </row>
    <row r="299" spans="2:2" x14ac:dyDescent="0.2">
      <c r="B299" s="3"/>
    </row>
    <row r="300" spans="2:2" x14ac:dyDescent="0.2">
      <c r="B300" s="3"/>
    </row>
    <row r="301" spans="2:2" x14ac:dyDescent="0.2">
      <c r="B301" s="3"/>
    </row>
    <row r="302" spans="2:2" x14ac:dyDescent="0.2">
      <c r="B302" s="3"/>
    </row>
    <row r="303" spans="2:2" x14ac:dyDescent="0.2">
      <c r="B303" s="3"/>
    </row>
    <row r="304" spans="2:2" x14ac:dyDescent="0.2">
      <c r="B304" s="3"/>
    </row>
    <row r="305" spans="2:2" x14ac:dyDescent="0.2">
      <c r="B305" s="3"/>
    </row>
    <row r="306" spans="2:2" x14ac:dyDescent="0.2">
      <c r="B306" s="3"/>
    </row>
    <row r="307" spans="2:2" x14ac:dyDescent="0.2">
      <c r="B307" s="3"/>
    </row>
    <row r="308" spans="2:2" x14ac:dyDescent="0.2">
      <c r="B308" s="3"/>
    </row>
    <row r="309" spans="2:2" x14ac:dyDescent="0.2">
      <c r="B309" s="3"/>
    </row>
    <row r="310" spans="2:2" x14ac:dyDescent="0.2">
      <c r="B310" s="3"/>
    </row>
    <row r="311" spans="2:2" x14ac:dyDescent="0.2">
      <c r="B311" s="3"/>
    </row>
    <row r="312" spans="2:2" x14ac:dyDescent="0.2">
      <c r="B312" s="3"/>
    </row>
    <row r="313" spans="2:2" x14ac:dyDescent="0.2">
      <c r="B313" s="3"/>
    </row>
    <row r="314" spans="2:2" x14ac:dyDescent="0.2">
      <c r="B314" s="3"/>
    </row>
    <row r="315" spans="2:2" x14ac:dyDescent="0.2">
      <c r="B315" s="3"/>
    </row>
    <row r="316" spans="2:2" x14ac:dyDescent="0.2">
      <c r="B316" s="3"/>
    </row>
    <row r="317" spans="2:2" x14ac:dyDescent="0.2">
      <c r="B317" s="3"/>
    </row>
    <row r="318" spans="2:2" x14ac:dyDescent="0.2">
      <c r="B318" s="3"/>
    </row>
    <row r="319" spans="2:2" x14ac:dyDescent="0.2">
      <c r="B319" s="3"/>
    </row>
    <row r="320" spans="2:2" x14ac:dyDescent="0.2">
      <c r="B320" s="3"/>
    </row>
    <row r="321" spans="2:2" x14ac:dyDescent="0.2">
      <c r="B321" s="3"/>
    </row>
    <row r="322" spans="2:2" x14ac:dyDescent="0.2">
      <c r="B322" s="3"/>
    </row>
    <row r="323" spans="2:2" x14ac:dyDescent="0.2">
      <c r="B323" s="3"/>
    </row>
    <row r="324" spans="2:2" x14ac:dyDescent="0.2">
      <c r="B324" s="3"/>
    </row>
    <row r="325" spans="2:2" x14ac:dyDescent="0.2">
      <c r="B325" s="3"/>
    </row>
    <row r="326" spans="2:2" x14ac:dyDescent="0.2">
      <c r="B326" s="3"/>
    </row>
    <row r="327" spans="2:2" x14ac:dyDescent="0.2">
      <c r="B327" s="3"/>
    </row>
    <row r="328" spans="2:2" x14ac:dyDescent="0.2">
      <c r="B328" s="3"/>
    </row>
  </sheetData>
  <conditionalFormatting sqref="Q8:AI20 AJ8:AJ16">
    <cfRule type="cellIs" dxfId="1" priority="2" operator="lessThan">
      <formula>0</formula>
    </cfRule>
  </conditionalFormatting>
  <conditionalFormatting sqref="R9:AJ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49"/>
  <sheetViews>
    <sheetView zoomScale="115" zoomScaleNormal="115" workbookViewId="0"/>
  </sheetViews>
  <sheetFormatPr baseColWidth="10" defaultRowHeight="12.75" x14ac:dyDescent="0.2"/>
  <cols>
    <col min="9" max="27" width="7" customWidth="1"/>
    <col min="28" max="28" width="8.5703125" customWidth="1"/>
    <col min="29" max="29" width="8.42578125" customWidth="1"/>
  </cols>
  <sheetData>
    <row r="1" spans="1:29" x14ac:dyDescent="0.2">
      <c r="B1" t="s">
        <v>269</v>
      </c>
      <c r="C1" t="str">
        <f>Gas!D1</f>
        <v>MM(12)1</v>
      </c>
      <c r="D1" s="4" t="str">
        <f>Gas!E1</f>
        <v>MM(12)2</v>
      </c>
      <c r="E1" t="s">
        <v>268</v>
      </c>
      <c r="F1" t="s">
        <v>272</v>
      </c>
      <c r="G1" t="s">
        <v>273</v>
      </c>
    </row>
    <row r="2" spans="1:29" x14ac:dyDescent="0.2">
      <c r="A2" s="4" t="str">
        <f>+Gas!A2</f>
        <v>1992M01</v>
      </c>
      <c r="B2">
        <f>Datos!F9</f>
        <v>1113</v>
      </c>
      <c r="F2">
        <f>AC8</f>
        <v>137.15681735657228</v>
      </c>
      <c r="G2">
        <f>+B2-F2</f>
        <v>975.84318264342778</v>
      </c>
    </row>
    <row r="3" spans="1:29" x14ac:dyDescent="0.2">
      <c r="A3" s="4" t="str">
        <f>+Gas!A3</f>
        <v>1992M02</v>
      </c>
      <c r="B3" s="4">
        <f>Datos!F10</f>
        <v>1015</v>
      </c>
      <c r="F3" s="5">
        <f t="shared" ref="F3:F13" si="0">AC9</f>
        <v>-7.1642610748002733</v>
      </c>
      <c r="G3" s="5">
        <f t="shared" ref="G3:G66" si="1">+B3-F3</f>
        <v>1022.1642610748003</v>
      </c>
    </row>
    <row r="4" spans="1:29" x14ac:dyDescent="0.2">
      <c r="A4" s="4" t="str">
        <f>+Gas!A4</f>
        <v>1992M03</v>
      </c>
      <c r="B4" s="4">
        <f>Datos!F11</f>
        <v>997</v>
      </c>
      <c r="F4" s="5">
        <f t="shared" si="0"/>
        <v>32.291621278140873</v>
      </c>
      <c r="G4" s="5">
        <f t="shared" si="1"/>
        <v>964.70837872185916</v>
      </c>
    </row>
    <row r="5" spans="1:29" x14ac:dyDescent="0.2">
      <c r="A5" s="4" t="str">
        <f>+Gas!A5</f>
        <v>1992M04</v>
      </c>
      <c r="B5" s="4">
        <f>Datos!F12</f>
        <v>913</v>
      </c>
      <c r="F5" s="5">
        <f t="shared" si="0"/>
        <v>-87.693672839506178</v>
      </c>
      <c r="G5" s="5">
        <f t="shared" si="1"/>
        <v>1000.6936728395062</v>
      </c>
    </row>
    <row r="6" spans="1:29" ht="13.5" thickBot="1" x14ac:dyDescent="0.25">
      <c r="A6" s="4" t="str">
        <f>+Gas!A6</f>
        <v>1992M05</v>
      </c>
      <c r="B6" s="4">
        <f>Datos!F13</f>
        <v>918</v>
      </c>
      <c r="F6" s="5">
        <f t="shared" si="0"/>
        <v>-55.01230029048655</v>
      </c>
      <c r="G6" s="5">
        <f t="shared" si="1"/>
        <v>973.01230029048656</v>
      </c>
    </row>
    <row r="7" spans="1:29" ht="13.5" thickBot="1" x14ac:dyDescent="0.25">
      <c r="A7" s="4" t="str">
        <f>+Gas!A7</f>
        <v>1992M06</v>
      </c>
      <c r="B7" s="4">
        <f>Datos!F14</f>
        <v>880</v>
      </c>
      <c r="C7">
        <f>AVERAGE(B2:B13)</f>
        <v>955</v>
      </c>
      <c r="F7" s="5">
        <f t="shared" si="0"/>
        <v>-23.654457153231668</v>
      </c>
      <c r="G7" s="5">
        <f t="shared" si="1"/>
        <v>903.65445715323165</v>
      </c>
      <c r="J7">
        <v>1992</v>
      </c>
      <c r="K7">
        <v>1993</v>
      </c>
      <c r="L7" s="4">
        <v>1994</v>
      </c>
      <c r="M7" s="4">
        <v>1995</v>
      </c>
      <c r="N7" s="4">
        <v>1996</v>
      </c>
      <c r="O7" s="4">
        <v>1997</v>
      </c>
      <c r="P7" s="4">
        <v>1998</v>
      </c>
      <c r="Q7" s="4">
        <v>1999</v>
      </c>
      <c r="R7" s="4">
        <v>2000</v>
      </c>
      <c r="S7" s="4">
        <v>2001</v>
      </c>
      <c r="T7" s="4">
        <v>2002</v>
      </c>
      <c r="U7" s="4">
        <v>2003</v>
      </c>
      <c r="V7" s="4">
        <v>2004</v>
      </c>
      <c r="W7" s="4">
        <v>2005</v>
      </c>
      <c r="X7" s="4">
        <v>2006</v>
      </c>
      <c r="Y7" s="4">
        <v>2007</v>
      </c>
      <c r="Z7" s="4">
        <v>2008</v>
      </c>
      <c r="AA7" s="4">
        <v>2009</v>
      </c>
      <c r="AB7" s="6" t="s">
        <v>270</v>
      </c>
      <c r="AC7" s="7" t="s">
        <v>271</v>
      </c>
    </row>
    <row r="8" spans="1:29" x14ac:dyDescent="0.2">
      <c r="A8" s="4" t="str">
        <f>+Gas!A8</f>
        <v>1992M07</v>
      </c>
      <c r="B8" s="4">
        <f>Datos!F15</f>
        <v>978</v>
      </c>
      <c r="C8" s="4">
        <f>AVERAGE(B3:B14)</f>
        <v>950.66666666666663</v>
      </c>
      <c r="D8">
        <f>AVERAGE(C7:C8)</f>
        <v>952.83333333333326</v>
      </c>
      <c r="E8">
        <f>+B8-D8</f>
        <v>25.166666666666742</v>
      </c>
      <c r="F8" s="5">
        <f t="shared" si="0"/>
        <v>57.606299927378359</v>
      </c>
      <c r="G8" s="5">
        <f t="shared" si="1"/>
        <v>920.39370007262164</v>
      </c>
      <c r="I8" t="s">
        <v>233</v>
      </c>
      <c r="K8" s="4">
        <f>E14</f>
        <v>110.875</v>
      </c>
      <c r="L8" s="4">
        <f>E26</f>
        <v>94.958333333333371</v>
      </c>
      <c r="M8" s="4">
        <f>E38</f>
        <v>114.29166666666674</v>
      </c>
      <c r="N8" s="4">
        <f>E50</f>
        <v>79.708333333333485</v>
      </c>
      <c r="O8" s="4">
        <f>E62</f>
        <v>126.16666666666652</v>
      </c>
      <c r="P8" s="4">
        <f>E74</f>
        <v>89.208333333333485</v>
      </c>
      <c r="Q8" s="4">
        <f>E86</f>
        <v>96.958333333333485</v>
      </c>
      <c r="R8" s="4">
        <f>E98</f>
        <v>149.20833333333348</v>
      </c>
      <c r="S8" s="4">
        <f>E110</f>
        <v>133.375</v>
      </c>
      <c r="T8" s="4">
        <f>E122</f>
        <v>142.29166666666652</v>
      </c>
      <c r="U8" s="4">
        <f>E134</f>
        <v>161.5</v>
      </c>
      <c r="V8" s="4">
        <f>E146</f>
        <v>82.416666666666515</v>
      </c>
      <c r="W8" s="4">
        <f>E158</f>
        <v>168.5</v>
      </c>
      <c r="X8" s="4">
        <f>E170</f>
        <v>203.875</v>
      </c>
      <c r="Y8" s="4">
        <f>E182</f>
        <v>214.41666666666652</v>
      </c>
      <c r="Z8" s="4">
        <f>E194</f>
        <v>188.16666666666674</v>
      </c>
      <c r="AA8" s="4">
        <f t="shared" ref="AA8:AA16" si="2">E206</f>
        <v>176.5</v>
      </c>
      <c r="AB8">
        <f>AVERAGE(J8:AA8)</f>
        <v>137.20098039215688</v>
      </c>
      <c r="AC8">
        <f>AB8-$AB$20</f>
        <v>137.15681735657228</v>
      </c>
    </row>
    <row r="9" spans="1:29" x14ac:dyDescent="0.2">
      <c r="A9" s="4" t="str">
        <f>+Gas!A9</f>
        <v>1992M08</v>
      </c>
      <c r="B9" s="4">
        <f>Datos!F16</f>
        <v>871</v>
      </c>
      <c r="C9" s="4">
        <f t="shared" ref="C9:C72" si="3">AVERAGE(B4:B15)</f>
        <v>947.41666666666663</v>
      </c>
      <c r="D9" s="4">
        <f t="shared" ref="D9:D72" si="4">AVERAGE(C8:C9)</f>
        <v>949.04166666666663</v>
      </c>
      <c r="E9" s="4">
        <f t="shared" ref="E9:E72" si="5">+B9-D9</f>
        <v>-78.041666666666629</v>
      </c>
      <c r="F9" s="5">
        <f t="shared" si="0"/>
        <v>-48.171477850399427</v>
      </c>
      <c r="G9" s="5">
        <f t="shared" si="1"/>
        <v>919.17147785039947</v>
      </c>
      <c r="I9" s="4" t="s">
        <v>234</v>
      </c>
      <c r="K9" s="4">
        <f t="shared" ref="K9:K19" si="6">E15</f>
        <v>25.541666666666742</v>
      </c>
      <c r="L9" s="4">
        <f t="shared" ref="L9:L19" si="7">E27</f>
        <v>10.416666666666742</v>
      </c>
      <c r="M9" s="4">
        <f t="shared" ref="M9:M19" si="8">E39</f>
        <v>-38.25</v>
      </c>
      <c r="N9" s="4">
        <f t="shared" ref="N9:N19" si="9">E51</f>
        <v>50.708333333333485</v>
      </c>
      <c r="O9" s="4">
        <f t="shared" ref="O9:O19" si="10">E63</f>
        <v>-56.708333333333485</v>
      </c>
      <c r="P9" s="4">
        <f t="shared" ref="P9:P19" si="11">E75</f>
        <v>-38</v>
      </c>
      <c r="Q9" s="4">
        <f>E87</f>
        <v>-7</v>
      </c>
      <c r="R9" s="4">
        <f>E99</f>
        <v>-28.375</v>
      </c>
      <c r="S9" s="4">
        <f t="shared" ref="S9:S19" si="12">E111</f>
        <v>-23.75</v>
      </c>
      <c r="T9" s="4">
        <f t="shared" ref="T9:T19" si="13">E123</f>
        <v>-51.875</v>
      </c>
      <c r="U9" s="4">
        <f t="shared" ref="U9:U19" si="14">E135</f>
        <v>27.041666666666742</v>
      </c>
      <c r="V9" s="4">
        <f t="shared" ref="V9:V19" si="15">E147</f>
        <v>8</v>
      </c>
      <c r="W9" s="4">
        <f t="shared" ref="W9:W19" si="16">E159</f>
        <v>44.666666666666515</v>
      </c>
      <c r="X9" s="4">
        <f t="shared" ref="X9:X19" si="17">E171</f>
        <v>12.666666666666742</v>
      </c>
      <c r="Y9" s="4">
        <f>E183</f>
        <v>-19.666666666666515</v>
      </c>
      <c r="Z9" s="4">
        <f t="shared" ref="Z9:Z19" si="18">E195</f>
        <v>17.75</v>
      </c>
      <c r="AA9" s="4">
        <f t="shared" si="2"/>
        <v>-54.208333333333258</v>
      </c>
      <c r="AB9" s="4">
        <f t="shared" ref="AB9:AB19" si="19">AVERAGE(J9:AA9)</f>
        <v>-7.1200980392156641</v>
      </c>
      <c r="AC9" s="4">
        <f t="shared" ref="AC9:AC19" si="20">AB9-$AB$20</f>
        <v>-7.1642610748002733</v>
      </c>
    </row>
    <row r="10" spans="1:29" x14ac:dyDescent="0.2">
      <c r="A10" s="4" t="str">
        <f>+Gas!A10</f>
        <v>1992M09</v>
      </c>
      <c r="B10" s="4">
        <f>Datos!F17</f>
        <v>927</v>
      </c>
      <c r="C10" s="4">
        <f t="shared" si="3"/>
        <v>949.16666666666663</v>
      </c>
      <c r="D10" s="4">
        <f t="shared" si="4"/>
        <v>948.29166666666663</v>
      </c>
      <c r="E10" s="4">
        <f t="shared" si="5"/>
        <v>-21.291666666666629</v>
      </c>
      <c r="F10" s="5">
        <f t="shared" si="0"/>
        <v>-43.993237109658715</v>
      </c>
      <c r="G10" s="5">
        <f t="shared" si="1"/>
        <v>970.99323710965871</v>
      </c>
      <c r="I10" s="4" t="s">
        <v>235</v>
      </c>
      <c r="K10" s="4">
        <f t="shared" si="6"/>
        <v>67.375</v>
      </c>
      <c r="L10" s="4">
        <f t="shared" si="7"/>
        <v>1.5833333333332575</v>
      </c>
      <c r="M10" s="4">
        <f t="shared" si="8"/>
        <v>57.125</v>
      </c>
      <c r="N10" s="4">
        <f t="shared" si="9"/>
        <v>52.75</v>
      </c>
      <c r="O10" s="4">
        <f t="shared" si="10"/>
        <v>-27.875</v>
      </c>
      <c r="P10" s="4">
        <f t="shared" si="11"/>
        <v>15.75</v>
      </c>
      <c r="Q10" s="4">
        <f t="shared" ref="Q10:Q19" si="21">E88</f>
        <v>26.625</v>
      </c>
      <c r="R10" s="4">
        <f t="shared" ref="R10:R19" si="22">E100</f>
        <v>24.75</v>
      </c>
      <c r="S10" s="4">
        <f t="shared" si="12"/>
        <v>34.208333333333485</v>
      </c>
      <c r="T10" s="4">
        <f t="shared" si="13"/>
        <v>6</v>
      </c>
      <c r="U10" s="4">
        <f t="shared" si="14"/>
        <v>-1.0833333333332575</v>
      </c>
      <c r="V10" s="4">
        <f t="shared" si="15"/>
        <v>95.666666666666515</v>
      </c>
      <c r="W10" s="4">
        <f t="shared" si="16"/>
        <v>61.25</v>
      </c>
      <c r="X10" s="4">
        <f t="shared" si="17"/>
        <v>65.041666666666742</v>
      </c>
      <c r="Y10" s="4">
        <f t="shared" ref="Y10:Y19" si="23">E184</f>
        <v>101</v>
      </c>
      <c r="Z10" s="4">
        <f t="shared" si="18"/>
        <v>7.2916666666665151</v>
      </c>
      <c r="AA10" s="4">
        <f t="shared" si="2"/>
        <v>-37.75</v>
      </c>
      <c r="AB10" s="4">
        <f t="shared" si="19"/>
        <v>32.335784313725483</v>
      </c>
      <c r="AC10" s="4">
        <f t="shared" si="20"/>
        <v>32.291621278140873</v>
      </c>
    </row>
    <row r="11" spans="1:29" x14ac:dyDescent="0.2">
      <c r="A11" s="4" t="str">
        <f>+Gas!A11</f>
        <v>1992M10</v>
      </c>
      <c r="B11" s="4">
        <f>Datos!F18</f>
        <v>939</v>
      </c>
      <c r="C11" s="4">
        <f t="shared" si="3"/>
        <v>947.75</v>
      </c>
      <c r="D11" s="4">
        <f t="shared" si="4"/>
        <v>948.45833333333326</v>
      </c>
      <c r="E11" s="4">
        <f t="shared" si="5"/>
        <v>-9.4583333333332575</v>
      </c>
      <c r="F11" s="5">
        <f>AC17</f>
        <v>-38.343182643427745</v>
      </c>
      <c r="G11" s="5">
        <f t="shared" si="1"/>
        <v>977.34318264342778</v>
      </c>
      <c r="I11" s="4" t="s">
        <v>236</v>
      </c>
      <c r="K11" s="4">
        <f t="shared" si="6"/>
        <v>-54.75</v>
      </c>
      <c r="L11" s="4">
        <f t="shared" si="7"/>
        <v>-41.291666666666742</v>
      </c>
      <c r="M11" s="4">
        <f t="shared" si="8"/>
        <v>-59.708333333333485</v>
      </c>
      <c r="N11" s="4">
        <f t="shared" si="9"/>
        <v>-72.541666666666742</v>
      </c>
      <c r="O11" s="4">
        <f t="shared" si="10"/>
        <v>-34.125</v>
      </c>
      <c r="P11" s="4">
        <f t="shared" si="11"/>
        <v>-43.583333333333258</v>
      </c>
      <c r="Q11" s="4">
        <f t="shared" si="21"/>
        <v>-88.041666666666515</v>
      </c>
      <c r="R11" s="4">
        <f t="shared" si="22"/>
        <v>-79.208333333333485</v>
      </c>
      <c r="S11" s="4">
        <f t="shared" si="12"/>
        <v>-107.75</v>
      </c>
      <c r="T11" s="4">
        <f t="shared" si="13"/>
        <v>-48.875</v>
      </c>
      <c r="U11" s="4">
        <f t="shared" si="14"/>
        <v>-125.45833333333326</v>
      </c>
      <c r="V11" s="4">
        <f t="shared" si="15"/>
        <v>-98.75</v>
      </c>
      <c r="W11" s="4">
        <f t="shared" si="16"/>
        <v>-108.91666666666652</v>
      </c>
      <c r="X11" s="4">
        <f t="shared" si="17"/>
        <v>-206.08333333333326</v>
      </c>
      <c r="Y11" s="4">
        <f t="shared" si="23"/>
        <v>-89.083333333333485</v>
      </c>
      <c r="Z11" s="4">
        <f t="shared" si="18"/>
        <v>-61.875</v>
      </c>
      <c r="AA11" s="4">
        <f t="shared" si="2"/>
        <v>-170</v>
      </c>
      <c r="AB11" s="4">
        <f t="shared" si="19"/>
        <v>-87.649509803921575</v>
      </c>
      <c r="AC11" s="4">
        <f t="shared" si="20"/>
        <v>-87.693672839506178</v>
      </c>
    </row>
    <row r="12" spans="1:29" x14ac:dyDescent="0.2">
      <c r="A12" s="4" t="str">
        <f>+Gas!A12</f>
        <v>1992M11</v>
      </c>
      <c r="B12" s="4">
        <f>Datos!F19</f>
        <v>930</v>
      </c>
      <c r="C12" s="4">
        <f t="shared" si="3"/>
        <v>947</v>
      </c>
      <c r="D12" s="4">
        <f t="shared" si="4"/>
        <v>947.375</v>
      </c>
      <c r="E12" s="4">
        <f t="shared" si="5"/>
        <v>-17.375</v>
      </c>
      <c r="F12" s="5">
        <f t="shared" si="0"/>
        <v>-0.14220225127086114</v>
      </c>
      <c r="G12" s="5">
        <f t="shared" si="1"/>
        <v>930.14220225127087</v>
      </c>
      <c r="I12" s="4" t="s">
        <v>237</v>
      </c>
      <c r="K12" s="4">
        <f t="shared" si="6"/>
        <v>-44.458333333333258</v>
      </c>
      <c r="L12" s="4">
        <f t="shared" si="7"/>
        <v>-36.208333333333258</v>
      </c>
      <c r="M12" s="4">
        <f t="shared" si="8"/>
        <v>-15.75</v>
      </c>
      <c r="N12" s="4">
        <f t="shared" si="9"/>
        <v>-30.583333333333485</v>
      </c>
      <c r="O12" s="4">
        <f t="shared" si="10"/>
        <v>-22.125</v>
      </c>
      <c r="P12" s="4">
        <f t="shared" si="11"/>
        <v>-45.958333333333258</v>
      </c>
      <c r="Q12" s="4">
        <f t="shared" si="21"/>
        <v>-44.041666666666515</v>
      </c>
      <c r="R12" s="4">
        <f t="shared" si="22"/>
        <v>-50.166666666666742</v>
      </c>
      <c r="S12" s="4">
        <f t="shared" si="12"/>
        <v>-19.958333333333485</v>
      </c>
      <c r="T12" s="4">
        <f t="shared" si="13"/>
        <v>-35.291666666666515</v>
      </c>
      <c r="U12" s="4">
        <f t="shared" si="14"/>
        <v>-72.083333333333258</v>
      </c>
      <c r="V12" s="4">
        <f t="shared" si="15"/>
        <v>-82.541666666666515</v>
      </c>
      <c r="W12" s="4">
        <f t="shared" si="16"/>
        <v>-95.125</v>
      </c>
      <c r="X12" s="4">
        <f t="shared" si="17"/>
        <v>-69.5</v>
      </c>
      <c r="Y12" s="4">
        <f t="shared" si="23"/>
        <v>-45</v>
      </c>
      <c r="Z12" s="4">
        <f t="shared" si="18"/>
        <v>-98.333333333333485</v>
      </c>
      <c r="AA12" s="4">
        <f t="shared" si="2"/>
        <v>-127.33333333333326</v>
      </c>
      <c r="AB12" s="4">
        <f t="shared" si="19"/>
        <v>-54.96813725490194</v>
      </c>
      <c r="AC12" s="4">
        <f t="shared" si="20"/>
        <v>-55.01230029048655</v>
      </c>
    </row>
    <row r="13" spans="1:29" x14ac:dyDescent="0.2">
      <c r="A13" s="4" t="str">
        <f>+Gas!A13</f>
        <v>1992M12</v>
      </c>
      <c r="B13" s="4">
        <f>Datos!F20</f>
        <v>979</v>
      </c>
      <c r="C13" s="4">
        <f t="shared" si="3"/>
        <v>950.25</v>
      </c>
      <c r="D13" s="4">
        <f t="shared" si="4"/>
        <v>948.625</v>
      </c>
      <c r="E13" s="4">
        <f t="shared" si="5"/>
        <v>30.375</v>
      </c>
      <c r="F13" s="5">
        <f t="shared" si="0"/>
        <v>77.120052650689928</v>
      </c>
      <c r="G13" s="5">
        <f t="shared" si="1"/>
        <v>901.8799473493101</v>
      </c>
      <c r="I13" s="4" t="s">
        <v>238</v>
      </c>
      <c r="K13" s="4">
        <f t="shared" si="6"/>
        <v>-38.5</v>
      </c>
      <c r="L13" s="4">
        <f t="shared" si="7"/>
        <v>-14.125</v>
      </c>
      <c r="M13" s="4">
        <f t="shared" si="8"/>
        <v>-13.625</v>
      </c>
      <c r="N13" s="4">
        <f t="shared" si="9"/>
        <v>-36.625</v>
      </c>
      <c r="O13" s="4">
        <f t="shared" si="10"/>
        <v>-30.666666666666515</v>
      </c>
      <c r="P13" s="4">
        <f t="shared" si="11"/>
        <v>-22.375</v>
      </c>
      <c r="Q13" s="4">
        <f t="shared" si="21"/>
        <v>-20.125</v>
      </c>
      <c r="R13" s="4">
        <f t="shared" si="22"/>
        <v>-12.625</v>
      </c>
      <c r="S13" s="4">
        <f t="shared" si="12"/>
        <v>1.25</v>
      </c>
      <c r="T13" s="4">
        <f t="shared" si="13"/>
        <v>-21.625</v>
      </c>
      <c r="U13" s="4">
        <f t="shared" si="14"/>
        <v>15.375</v>
      </c>
      <c r="V13" s="4">
        <f t="shared" si="15"/>
        <v>-22.291666666666515</v>
      </c>
      <c r="W13" s="4">
        <f t="shared" si="16"/>
        <v>7.4583333333332575</v>
      </c>
      <c r="X13" s="4">
        <f t="shared" si="17"/>
        <v>-29.208333333333485</v>
      </c>
      <c r="Y13" s="4">
        <f t="shared" si="23"/>
        <v>-40.208333333333485</v>
      </c>
      <c r="Z13" s="4">
        <f t="shared" si="18"/>
        <v>-84.416666666666742</v>
      </c>
      <c r="AA13" s="4">
        <f t="shared" si="2"/>
        <v>-39.041666666666515</v>
      </c>
      <c r="AB13" s="4">
        <f t="shared" si="19"/>
        <v>-23.610294117647058</v>
      </c>
      <c r="AC13" s="4">
        <f t="shared" si="20"/>
        <v>-23.654457153231668</v>
      </c>
    </row>
    <row r="14" spans="1:29" x14ac:dyDescent="0.2">
      <c r="A14" s="4" t="str">
        <f>+Gas!A14</f>
        <v>1993M01</v>
      </c>
      <c r="B14" s="4">
        <f>Datos!F21</f>
        <v>1061</v>
      </c>
      <c r="C14" s="4">
        <f t="shared" si="3"/>
        <v>950</v>
      </c>
      <c r="D14" s="4">
        <f t="shared" si="4"/>
        <v>950.125</v>
      </c>
      <c r="E14" s="4">
        <f t="shared" si="5"/>
        <v>110.875</v>
      </c>
      <c r="F14" s="5">
        <f>F2</f>
        <v>137.15681735657228</v>
      </c>
      <c r="G14" s="5">
        <f t="shared" si="1"/>
        <v>923.84318264342778</v>
      </c>
      <c r="I14" s="4" t="s">
        <v>239</v>
      </c>
      <c r="J14">
        <f>E8</f>
        <v>25.166666666666742</v>
      </c>
      <c r="K14" s="4">
        <f t="shared" si="6"/>
        <v>15.291666666666742</v>
      </c>
      <c r="L14" s="4">
        <f t="shared" si="7"/>
        <v>52.875</v>
      </c>
      <c r="M14" s="4">
        <f t="shared" si="8"/>
        <v>43.083333333333258</v>
      </c>
      <c r="N14" s="4">
        <f t="shared" si="9"/>
        <v>44.458333333333485</v>
      </c>
      <c r="O14" s="4">
        <f t="shared" si="10"/>
        <v>28.291666666666742</v>
      </c>
      <c r="P14" s="4">
        <f t="shared" si="11"/>
        <v>68.666666666666515</v>
      </c>
      <c r="Q14" s="4">
        <f t="shared" si="21"/>
        <v>70.5</v>
      </c>
      <c r="R14" s="4">
        <f t="shared" si="22"/>
        <v>28</v>
      </c>
      <c r="S14" s="4">
        <f t="shared" si="12"/>
        <v>45.541666666666742</v>
      </c>
      <c r="T14" s="4">
        <f t="shared" si="13"/>
        <v>68.125</v>
      </c>
      <c r="U14" s="4">
        <f t="shared" si="14"/>
        <v>107.75</v>
      </c>
      <c r="V14" s="4">
        <f t="shared" si="15"/>
        <v>80.375</v>
      </c>
      <c r="W14" s="4">
        <f t="shared" si="16"/>
        <v>86.333333333333258</v>
      </c>
      <c r="X14" s="4">
        <f t="shared" si="17"/>
        <v>150.41666666666652</v>
      </c>
      <c r="Y14" s="4">
        <f t="shared" si="23"/>
        <v>-110.375</v>
      </c>
      <c r="Z14" s="4">
        <f t="shared" si="18"/>
        <v>100.5</v>
      </c>
      <c r="AA14" s="4">
        <f t="shared" si="2"/>
        <v>132.70833333333348</v>
      </c>
      <c r="AB14" s="4">
        <f t="shared" si="19"/>
        <v>57.650462962962969</v>
      </c>
      <c r="AC14" s="4">
        <f t="shared" si="20"/>
        <v>57.606299927378359</v>
      </c>
    </row>
    <row r="15" spans="1:29" x14ac:dyDescent="0.2">
      <c r="A15" s="4" t="str">
        <f>+Gas!A15</f>
        <v>1993M02</v>
      </c>
      <c r="B15" s="4">
        <f>Datos!F22</f>
        <v>976</v>
      </c>
      <c r="C15" s="4">
        <f t="shared" si="3"/>
        <v>950.91666666666663</v>
      </c>
      <c r="D15" s="4">
        <f t="shared" si="4"/>
        <v>950.45833333333326</v>
      </c>
      <c r="E15" s="4">
        <f t="shared" si="5"/>
        <v>25.541666666666742</v>
      </c>
      <c r="F15" s="5">
        <f t="shared" ref="F15:F78" si="24">+F3</f>
        <v>-7.1642610748002733</v>
      </c>
      <c r="G15" s="5">
        <f t="shared" si="1"/>
        <v>983.16426107480027</v>
      </c>
      <c r="I15" s="4" t="s">
        <v>240</v>
      </c>
      <c r="J15" s="4">
        <f t="shared" ref="J15:J19" si="25">E9</f>
        <v>-78.041666666666629</v>
      </c>
      <c r="K15" s="4">
        <f t="shared" si="6"/>
        <v>-78.916666666666629</v>
      </c>
      <c r="L15" s="4">
        <f t="shared" si="7"/>
        <v>-47.708333333333258</v>
      </c>
      <c r="M15" s="4">
        <f t="shared" si="8"/>
        <v>-48.541666666666742</v>
      </c>
      <c r="N15" s="4">
        <f t="shared" si="9"/>
        <v>-64.291666666666515</v>
      </c>
      <c r="O15" s="4">
        <f t="shared" si="10"/>
        <v>-45.458333333333258</v>
      </c>
      <c r="P15" s="4">
        <f t="shared" si="11"/>
        <v>-52.583333333333485</v>
      </c>
      <c r="Q15" s="4">
        <f t="shared" si="21"/>
        <v>-61.833333333333485</v>
      </c>
      <c r="R15" s="4">
        <f t="shared" si="22"/>
        <v>-49.875</v>
      </c>
      <c r="S15" s="4">
        <f t="shared" si="12"/>
        <v>-30.875</v>
      </c>
      <c r="T15" s="4">
        <f t="shared" si="13"/>
        <v>-90.083333333333485</v>
      </c>
      <c r="U15" s="4">
        <f t="shared" si="14"/>
        <v>-2</v>
      </c>
      <c r="V15" s="4">
        <f t="shared" si="15"/>
        <v>-59.75</v>
      </c>
      <c r="W15" s="4">
        <f t="shared" si="16"/>
        <v>-70.458333333333485</v>
      </c>
      <c r="X15" s="4">
        <f t="shared" si="17"/>
        <v>-44.75</v>
      </c>
      <c r="Y15" s="4">
        <f t="shared" si="23"/>
        <v>-61.833333333333258</v>
      </c>
      <c r="Z15" s="4">
        <f t="shared" si="18"/>
        <v>-7.4166666666665151</v>
      </c>
      <c r="AA15" s="4">
        <f t="shared" si="2"/>
        <v>28.125</v>
      </c>
      <c r="AB15" s="4">
        <f t="shared" si="19"/>
        <v>-48.127314814814817</v>
      </c>
      <c r="AC15" s="4">
        <f t="shared" si="20"/>
        <v>-48.171477850399427</v>
      </c>
    </row>
    <row r="16" spans="1:29" x14ac:dyDescent="0.2">
      <c r="A16" s="4" t="str">
        <f>+Gas!A16</f>
        <v>1993M03</v>
      </c>
      <c r="B16" s="4">
        <f>Datos!F23</f>
        <v>1018</v>
      </c>
      <c r="C16" s="4">
        <f t="shared" si="3"/>
        <v>950.33333333333337</v>
      </c>
      <c r="D16" s="4">
        <f t="shared" si="4"/>
        <v>950.625</v>
      </c>
      <c r="E16" s="4">
        <f t="shared" si="5"/>
        <v>67.375</v>
      </c>
      <c r="F16" s="5">
        <f t="shared" si="24"/>
        <v>32.291621278140873</v>
      </c>
      <c r="G16" s="5">
        <f t="shared" si="1"/>
        <v>985.70837872185916</v>
      </c>
      <c r="I16" s="4" t="s">
        <v>241</v>
      </c>
      <c r="J16" s="4">
        <f t="shared" si="25"/>
        <v>-21.291666666666629</v>
      </c>
      <c r="K16" s="4">
        <f t="shared" si="6"/>
        <v>-40.541666666666629</v>
      </c>
      <c r="L16" s="4">
        <f t="shared" si="7"/>
        <v>-25.5</v>
      </c>
      <c r="M16" s="4">
        <f t="shared" si="8"/>
        <v>-37.333333333333485</v>
      </c>
      <c r="N16" s="4">
        <f t="shared" si="9"/>
        <v>-45.083333333333485</v>
      </c>
      <c r="O16" s="4">
        <f t="shared" si="10"/>
        <v>-2.6666666666665151</v>
      </c>
      <c r="P16" s="4">
        <f t="shared" si="11"/>
        <v>-34.958333333333485</v>
      </c>
      <c r="Q16" s="4">
        <f t="shared" si="21"/>
        <v>-44.833333333333485</v>
      </c>
      <c r="R16" s="4">
        <f t="shared" si="22"/>
        <v>-31</v>
      </c>
      <c r="S16" s="4">
        <f t="shared" si="12"/>
        <v>-59.208333333333485</v>
      </c>
      <c r="T16" s="4">
        <f t="shared" si="13"/>
        <v>-71.125</v>
      </c>
      <c r="U16" s="4">
        <f t="shared" si="14"/>
        <v>-59.375</v>
      </c>
      <c r="V16" s="4">
        <f t="shared" si="15"/>
        <v>-45.875</v>
      </c>
      <c r="W16" s="4">
        <f t="shared" si="16"/>
        <v>-87.208333333333485</v>
      </c>
      <c r="X16" s="4">
        <f t="shared" si="17"/>
        <v>-33</v>
      </c>
      <c r="Y16" s="4">
        <f t="shared" si="23"/>
        <v>-50.416666666666515</v>
      </c>
      <c r="Z16" s="4">
        <f t="shared" si="18"/>
        <v>-50.875</v>
      </c>
      <c r="AA16" s="4">
        <f t="shared" si="2"/>
        <v>-50.791666666666742</v>
      </c>
      <c r="AB16" s="4">
        <f t="shared" si="19"/>
        <v>-43.949074074074105</v>
      </c>
      <c r="AC16" s="4">
        <f t="shared" si="20"/>
        <v>-43.993237109658715</v>
      </c>
    </row>
    <row r="17" spans="1:29" x14ac:dyDescent="0.2">
      <c r="A17" s="4" t="str">
        <f>+Gas!A17</f>
        <v>1993M04</v>
      </c>
      <c r="B17" s="4">
        <f>Datos!F24</f>
        <v>896</v>
      </c>
      <c r="C17" s="4">
        <f t="shared" si="3"/>
        <v>951.16666666666663</v>
      </c>
      <c r="D17" s="4">
        <f t="shared" si="4"/>
        <v>950.75</v>
      </c>
      <c r="E17" s="4">
        <f t="shared" si="5"/>
        <v>-54.75</v>
      </c>
      <c r="F17" s="5">
        <f t="shared" si="24"/>
        <v>-87.693672839506178</v>
      </c>
      <c r="G17" s="5">
        <f t="shared" si="1"/>
        <v>983.69367283950623</v>
      </c>
      <c r="I17" s="4" t="s">
        <v>242</v>
      </c>
      <c r="J17" s="4">
        <f t="shared" si="25"/>
        <v>-9.4583333333332575</v>
      </c>
      <c r="K17" s="4">
        <f t="shared" si="6"/>
        <v>-12.75</v>
      </c>
      <c r="L17" s="4">
        <f t="shared" si="7"/>
        <v>-36.375</v>
      </c>
      <c r="M17" s="4">
        <f t="shared" si="8"/>
        <v>-30.791666666666515</v>
      </c>
      <c r="N17" s="4">
        <f t="shared" si="9"/>
        <v>-3.4166666666667425</v>
      </c>
      <c r="O17" s="4">
        <f t="shared" si="10"/>
        <v>-3.5</v>
      </c>
      <c r="P17" s="4">
        <f t="shared" si="11"/>
        <v>-29.291666666666515</v>
      </c>
      <c r="Q17" s="4">
        <f t="shared" si="21"/>
        <v>-55.166666666666515</v>
      </c>
      <c r="R17" s="4">
        <f t="shared" si="22"/>
        <v>-40.708333333333485</v>
      </c>
      <c r="S17" s="4">
        <f t="shared" si="12"/>
        <v>-44.875</v>
      </c>
      <c r="T17" s="4">
        <f t="shared" si="13"/>
        <v>-16.291666666666515</v>
      </c>
      <c r="U17" s="4">
        <f t="shared" si="14"/>
        <v>-28.25</v>
      </c>
      <c r="V17" s="4">
        <f t="shared" si="15"/>
        <v>-73.833333333333485</v>
      </c>
      <c r="W17" s="4">
        <f t="shared" si="16"/>
        <v>-107.66666666666674</v>
      </c>
      <c r="X17" s="4">
        <f t="shared" si="17"/>
        <v>-75</v>
      </c>
      <c r="Y17" s="4">
        <f t="shared" si="23"/>
        <v>-44.458333333333485</v>
      </c>
      <c r="Z17" s="4">
        <f t="shared" si="18"/>
        <v>-39.25</v>
      </c>
      <c r="AA17" s="4"/>
      <c r="AB17" s="4">
        <f t="shared" si="19"/>
        <v>-38.299019607843135</v>
      </c>
      <c r="AC17" s="4">
        <f t="shared" si="20"/>
        <v>-38.343182643427745</v>
      </c>
    </row>
    <row r="18" spans="1:29" x14ac:dyDescent="0.2">
      <c r="A18" s="4" t="str">
        <f>+Gas!A18</f>
        <v>1993M05</v>
      </c>
      <c r="B18" s="4">
        <f>Datos!F25</f>
        <v>909</v>
      </c>
      <c r="C18" s="4">
        <f t="shared" si="3"/>
        <v>955.75</v>
      </c>
      <c r="D18" s="4">
        <f t="shared" si="4"/>
        <v>953.45833333333326</v>
      </c>
      <c r="E18" s="4">
        <f t="shared" si="5"/>
        <v>-44.458333333333258</v>
      </c>
      <c r="F18" s="5">
        <f t="shared" si="24"/>
        <v>-55.01230029048655</v>
      </c>
      <c r="G18" s="5">
        <f t="shared" si="1"/>
        <v>964.01230029048656</v>
      </c>
      <c r="I18" s="4" t="s">
        <v>243</v>
      </c>
      <c r="J18" s="4">
        <f t="shared" si="25"/>
        <v>-17.375</v>
      </c>
      <c r="K18" s="4">
        <f t="shared" si="6"/>
        <v>18.833333333333258</v>
      </c>
      <c r="L18" s="4">
        <f t="shared" si="7"/>
        <v>-15.791666666666742</v>
      </c>
      <c r="M18" s="4">
        <f t="shared" si="8"/>
        <v>-16.833333333333258</v>
      </c>
      <c r="N18" s="4">
        <f t="shared" si="9"/>
        <v>13.291666666666515</v>
      </c>
      <c r="O18" s="4">
        <f t="shared" si="10"/>
        <v>-4.4166666666665151</v>
      </c>
      <c r="P18" s="4">
        <f t="shared" si="11"/>
        <v>-9.4166666666665151</v>
      </c>
      <c r="Q18" s="4">
        <f t="shared" si="21"/>
        <v>32.708333333333485</v>
      </c>
      <c r="R18" s="4">
        <f t="shared" si="22"/>
        <v>24.708333333333485</v>
      </c>
      <c r="S18" s="4">
        <f t="shared" si="12"/>
        <v>25.125</v>
      </c>
      <c r="T18" s="4">
        <f t="shared" si="13"/>
        <v>-13.541666666666515</v>
      </c>
      <c r="U18" s="4">
        <f t="shared" si="14"/>
        <v>-33.458333333333485</v>
      </c>
      <c r="V18" s="4">
        <f t="shared" si="15"/>
        <v>-2.4583333333334849</v>
      </c>
      <c r="W18" s="4">
        <f t="shared" si="16"/>
        <v>-12.291666666666742</v>
      </c>
      <c r="X18" s="4">
        <f t="shared" si="17"/>
        <v>-82.541666666666515</v>
      </c>
      <c r="Y18" s="4">
        <f t="shared" si="23"/>
        <v>50.458333333333258</v>
      </c>
      <c r="Z18" s="4">
        <f t="shared" si="18"/>
        <v>41.333333333333485</v>
      </c>
      <c r="AA18" s="4"/>
      <c r="AB18" s="4">
        <f t="shared" si="19"/>
        <v>-9.8039215686252221E-2</v>
      </c>
      <c r="AC18" s="4">
        <f t="shared" si="20"/>
        <v>-0.14220225127086114</v>
      </c>
    </row>
    <row r="19" spans="1:29" x14ac:dyDescent="0.2">
      <c r="A19" s="4" t="str">
        <f>+Gas!A19</f>
        <v>1993M06</v>
      </c>
      <c r="B19" s="4">
        <f>Datos!F26</f>
        <v>919</v>
      </c>
      <c r="C19" s="4">
        <f t="shared" si="3"/>
        <v>959.25</v>
      </c>
      <c r="D19" s="4">
        <f t="shared" si="4"/>
        <v>957.5</v>
      </c>
      <c r="E19" s="4">
        <f t="shared" si="5"/>
        <v>-38.5</v>
      </c>
      <c r="F19" s="5">
        <f t="shared" si="24"/>
        <v>-23.654457153231668</v>
      </c>
      <c r="G19" s="5">
        <f t="shared" si="1"/>
        <v>942.65445715323165</v>
      </c>
      <c r="I19" s="4" t="s">
        <v>244</v>
      </c>
      <c r="J19" s="4">
        <f t="shared" si="25"/>
        <v>30.375</v>
      </c>
      <c r="K19" s="4">
        <f t="shared" si="6"/>
        <v>50.041666666666742</v>
      </c>
      <c r="L19" s="4">
        <f t="shared" si="7"/>
        <v>52</v>
      </c>
      <c r="M19" s="4">
        <f t="shared" si="8"/>
        <v>35.416666666666742</v>
      </c>
      <c r="N19" s="4">
        <f t="shared" si="9"/>
        <v>55.25</v>
      </c>
      <c r="O19" s="4">
        <f t="shared" si="10"/>
        <v>66.833333333333485</v>
      </c>
      <c r="P19" s="4">
        <f t="shared" si="11"/>
        <v>88.333333333333485</v>
      </c>
      <c r="Q19" s="4">
        <f t="shared" si="21"/>
        <v>86.958333333333485</v>
      </c>
      <c r="R19" s="4">
        <f t="shared" si="22"/>
        <v>40.041666666666742</v>
      </c>
      <c r="S19" s="4">
        <f t="shared" si="12"/>
        <v>103.125</v>
      </c>
      <c r="T19" s="4">
        <f t="shared" si="13"/>
        <v>33.875</v>
      </c>
      <c r="U19" s="4">
        <f t="shared" si="14"/>
        <v>66.166666666666515</v>
      </c>
      <c r="V19" s="4">
        <f t="shared" si="15"/>
        <v>66.375</v>
      </c>
      <c r="W19" s="4">
        <f t="shared" si="16"/>
        <v>138.83333333333326</v>
      </c>
      <c r="X19" s="4">
        <f t="shared" si="17"/>
        <v>103.66666666666652</v>
      </c>
      <c r="Y19" s="4">
        <f t="shared" si="23"/>
        <v>149.375</v>
      </c>
      <c r="Z19" s="4">
        <f t="shared" si="18"/>
        <v>145.125</v>
      </c>
      <c r="AA19" s="4"/>
      <c r="AB19" s="4">
        <f t="shared" si="19"/>
        <v>77.164215686274531</v>
      </c>
      <c r="AC19" s="4">
        <f t="shared" si="20"/>
        <v>77.120052650689928</v>
      </c>
    </row>
    <row r="20" spans="1:29" x14ac:dyDescent="0.2">
      <c r="A20" s="4" t="str">
        <f>+Gas!A20</f>
        <v>1993M07</v>
      </c>
      <c r="B20" s="4">
        <f>Datos!F27</f>
        <v>975</v>
      </c>
      <c r="C20" s="4">
        <f t="shared" si="3"/>
        <v>960.16666666666663</v>
      </c>
      <c r="D20" s="4">
        <f t="shared" si="4"/>
        <v>959.70833333333326</v>
      </c>
      <c r="E20" s="4">
        <f t="shared" si="5"/>
        <v>15.291666666666742</v>
      </c>
      <c r="F20" s="5">
        <f t="shared" si="24"/>
        <v>57.606299927378359</v>
      </c>
      <c r="G20" s="5">
        <f t="shared" si="1"/>
        <v>917.39370007262164</v>
      </c>
      <c r="AA20" s="4"/>
      <c r="AB20">
        <f>AVERAGE(AB8:AB19)</f>
        <v>4.4163035584608913E-2</v>
      </c>
      <c r="AC20" s="4">
        <f>AVERAGE(AC8:AC19)</f>
        <v>0</v>
      </c>
    </row>
    <row r="21" spans="1:29" x14ac:dyDescent="0.2">
      <c r="A21" s="4" t="str">
        <f>+Gas!A21</f>
        <v>1993M08</v>
      </c>
      <c r="B21" s="4">
        <f>Datos!F28</f>
        <v>882</v>
      </c>
      <c r="C21" s="4">
        <f t="shared" si="3"/>
        <v>961.66666666666663</v>
      </c>
      <c r="D21" s="4">
        <f t="shared" si="4"/>
        <v>960.91666666666663</v>
      </c>
      <c r="E21" s="4">
        <f t="shared" si="5"/>
        <v>-78.916666666666629</v>
      </c>
      <c r="F21" s="5">
        <f t="shared" si="24"/>
        <v>-48.171477850399427</v>
      </c>
      <c r="G21" s="5">
        <f t="shared" si="1"/>
        <v>930.17147785039947</v>
      </c>
      <c r="AA21" s="4"/>
    </row>
    <row r="22" spans="1:29" x14ac:dyDescent="0.2">
      <c r="A22" s="4" t="str">
        <f>+Gas!A22</f>
        <v>1993M09</v>
      </c>
      <c r="B22" s="4">
        <f>Datos!F29</f>
        <v>920</v>
      </c>
      <c r="C22" s="4">
        <f t="shared" si="3"/>
        <v>959.41666666666663</v>
      </c>
      <c r="D22" s="4">
        <f t="shared" si="4"/>
        <v>960.54166666666663</v>
      </c>
      <c r="E22" s="4">
        <f t="shared" si="5"/>
        <v>-40.541666666666629</v>
      </c>
      <c r="F22" s="5">
        <f t="shared" si="24"/>
        <v>-43.993237109658715</v>
      </c>
      <c r="G22" s="5">
        <f t="shared" si="1"/>
        <v>963.99323710965871</v>
      </c>
      <c r="AA22" s="4"/>
    </row>
    <row r="23" spans="1:29" x14ac:dyDescent="0.2">
      <c r="A23" s="4" t="str">
        <f>+Gas!A23</f>
        <v>1993M10</v>
      </c>
      <c r="B23" s="4">
        <f>Datos!F30</f>
        <v>949</v>
      </c>
      <c r="C23" s="4">
        <f t="shared" si="3"/>
        <v>964.08333333333337</v>
      </c>
      <c r="D23" s="4">
        <f t="shared" si="4"/>
        <v>961.75</v>
      </c>
      <c r="E23" s="4">
        <f t="shared" si="5"/>
        <v>-12.75</v>
      </c>
      <c r="F23" s="5">
        <f t="shared" si="24"/>
        <v>-38.343182643427745</v>
      </c>
      <c r="G23" s="5">
        <f t="shared" si="1"/>
        <v>987.34318264342778</v>
      </c>
    </row>
    <row r="24" spans="1:29" x14ac:dyDescent="0.2">
      <c r="A24" s="4" t="str">
        <f>+Gas!A24</f>
        <v>1993M11</v>
      </c>
      <c r="B24" s="4">
        <f>Datos!F31</f>
        <v>985</v>
      </c>
      <c r="C24" s="4">
        <f t="shared" si="3"/>
        <v>968.25</v>
      </c>
      <c r="D24" s="4">
        <f t="shared" si="4"/>
        <v>966.16666666666674</v>
      </c>
      <c r="E24" s="4">
        <f t="shared" si="5"/>
        <v>18.833333333333258</v>
      </c>
      <c r="F24" s="5">
        <f t="shared" si="24"/>
        <v>-0.14220225127086114</v>
      </c>
      <c r="G24" s="5">
        <f t="shared" si="1"/>
        <v>985.14220225127087</v>
      </c>
    </row>
    <row r="25" spans="1:29" x14ac:dyDescent="0.2">
      <c r="A25" s="4" t="str">
        <f>+Gas!A25</f>
        <v>1993M12</v>
      </c>
      <c r="B25" s="4">
        <f>Datos!F32</f>
        <v>1021</v>
      </c>
      <c r="C25" s="4">
        <f t="shared" si="3"/>
        <v>973.66666666666663</v>
      </c>
      <c r="D25" s="4">
        <f t="shared" si="4"/>
        <v>970.95833333333326</v>
      </c>
      <c r="E25" s="4">
        <f t="shared" si="5"/>
        <v>50.041666666666742</v>
      </c>
      <c r="F25" s="5">
        <f t="shared" si="24"/>
        <v>77.120052650689928</v>
      </c>
      <c r="G25" s="5">
        <f t="shared" si="1"/>
        <v>943.8799473493101</v>
      </c>
    </row>
    <row r="26" spans="1:29" x14ac:dyDescent="0.2">
      <c r="A26" s="4" t="str">
        <f>+Gas!A26</f>
        <v>1994M01</v>
      </c>
      <c r="B26" s="4">
        <f>Datos!F33</f>
        <v>1072</v>
      </c>
      <c r="C26" s="4">
        <f t="shared" si="3"/>
        <v>980.41666666666663</v>
      </c>
      <c r="D26" s="4">
        <f t="shared" si="4"/>
        <v>977.04166666666663</v>
      </c>
      <c r="E26" s="4">
        <f t="shared" si="5"/>
        <v>94.958333333333371</v>
      </c>
      <c r="F26" s="5">
        <f t="shared" si="24"/>
        <v>137.15681735657228</v>
      </c>
      <c r="G26" s="5">
        <f t="shared" si="1"/>
        <v>934.84318264342778</v>
      </c>
    </row>
    <row r="27" spans="1:29" x14ac:dyDescent="0.2">
      <c r="A27" s="4" t="str">
        <f>+Gas!A27</f>
        <v>1994M02</v>
      </c>
      <c r="B27" s="4">
        <f>Datos!F34</f>
        <v>994</v>
      </c>
      <c r="C27" s="4">
        <f t="shared" si="3"/>
        <v>986.75</v>
      </c>
      <c r="D27" s="4">
        <f t="shared" si="4"/>
        <v>983.58333333333326</v>
      </c>
      <c r="E27" s="4">
        <f t="shared" si="5"/>
        <v>10.416666666666742</v>
      </c>
      <c r="F27" s="5">
        <f t="shared" si="24"/>
        <v>-7.1642610748002733</v>
      </c>
      <c r="G27" s="5">
        <f t="shared" si="1"/>
        <v>1001.1642610748003</v>
      </c>
    </row>
    <row r="28" spans="1:29" x14ac:dyDescent="0.2">
      <c r="A28" s="4" t="str">
        <f>+Gas!A28</f>
        <v>1994M03</v>
      </c>
      <c r="B28" s="4">
        <f>Datos!F35</f>
        <v>991</v>
      </c>
      <c r="C28" s="4">
        <f t="shared" si="3"/>
        <v>992.08333333333337</v>
      </c>
      <c r="D28" s="4">
        <f t="shared" si="4"/>
        <v>989.41666666666674</v>
      </c>
      <c r="E28" s="4">
        <f t="shared" si="5"/>
        <v>1.5833333333332575</v>
      </c>
      <c r="F28" s="5">
        <f t="shared" si="24"/>
        <v>32.291621278140873</v>
      </c>
      <c r="G28" s="5">
        <f t="shared" si="1"/>
        <v>958.70837872185916</v>
      </c>
    </row>
    <row r="29" spans="1:29" x14ac:dyDescent="0.2">
      <c r="A29" s="4" t="str">
        <f>+Gas!A29</f>
        <v>1994M04</v>
      </c>
      <c r="B29" s="4">
        <f>Datos!F36</f>
        <v>952</v>
      </c>
      <c r="C29" s="4">
        <f t="shared" si="3"/>
        <v>994.5</v>
      </c>
      <c r="D29" s="4">
        <f t="shared" si="4"/>
        <v>993.29166666666674</v>
      </c>
      <c r="E29" s="4">
        <f t="shared" si="5"/>
        <v>-41.291666666666742</v>
      </c>
      <c r="F29" s="5">
        <f t="shared" si="24"/>
        <v>-87.693672839506178</v>
      </c>
      <c r="G29" s="5">
        <f t="shared" si="1"/>
        <v>1039.6936728395062</v>
      </c>
    </row>
    <row r="30" spans="1:29" x14ac:dyDescent="0.2">
      <c r="A30" s="4" t="str">
        <f>+Gas!A30</f>
        <v>1994M05</v>
      </c>
      <c r="B30" s="4">
        <f>Datos!F37</f>
        <v>959</v>
      </c>
      <c r="C30" s="4">
        <f t="shared" si="3"/>
        <v>995.91666666666663</v>
      </c>
      <c r="D30" s="4">
        <f t="shared" si="4"/>
        <v>995.20833333333326</v>
      </c>
      <c r="E30" s="4">
        <f t="shared" si="5"/>
        <v>-36.208333333333258</v>
      </c>
      <c r="F30" s="5">
        <f t="shared" si="24"/>
        <v>-55.01230029048655</v>
      </c>
      <c r="G30" s="5">
        <f t="shared" si="1"/>
        <v>1014.0123002904866</v>
      </c>
    </row>
    <row r="31" spans="1:29" x14ac:dyDescent="0.2">
      <c r="A31" s="4" t="str">
        <f>+Gas!A31</f>
        <v>1994M06</v>
      </c>
      <c r="B31" s="4">
        <f>Datos!F38</f>
        <v>984</v>
      </c>
      <c r="C31" s="4">
        <f t="shared" si="3"/>
        <v>1000.3333333333334</v>
      </c>
      <c r="D31" s="4">
        <f t="shared" si="4"/>
        <v>998.125</v>
      </c>
      <c r="E31" s="4">
        <f t="shared" si="5"/>
        <v>-14.125</v>
      </c>
      <c r="F31" s="5">
        <f t="shared" si="24"/>
        <v>-23.654457153231668</v>
      </c>
      <c r="G31" s="5">
        <f t="shared" si="1"/>
        <v>1007.6544571532316</v>
      </c>
    </row>
    <row r="32" spans="1:29" x14ac:dyDescent="0.2">
      <c r="A32" s="4" t="str">
        <f>+Gas!A32</f>
        <v>1994M07</v>
      </c>
      <c r="B32" s="4">
        <f>Datos!F39</f>
        <v>1056</v>
      </c>
      <c r="C32" s="4">
        <f t="shared" si="3"/>
        <v>1005.9166666666666</v>
      </c>
      <c r="D32" s="4">
        <f t="shared" si="4"/>
        <v>1003.125</v>
      </c>
      <c r="E32" s="4">
        <f t="shared" si="5"/>
        <v>52.875</v>
      </c>
      <c r="F32" s="5">
        <f t="shared" si="24"/>
        <v>57.606299927378359</v>
      </c>
      <c r="G32" s="5">
        <f t="shared" si="1"/>
        <v>998.39370007262164</v>
      </c>
    </row>
    <row r="33" spans="1:7" x14ac:dyDescent="0.2">
      <c r="A33" s="4" t="str">
        <f>+Gas!A33</f>
        <v>1994M08</v>
      </c>
      <c r="B33" s="4">
        <f>Datos!F40</f>
        <v>958</v>
      </c>
      <c r="C33" s="4">
        <f t="shared" si="3"/>
        <v>1005.5</v>
      </c>
      <c r="D33" s="4">
        <f t="shared" si="4"/>
        <v>1005.7083333333333</v>
      </c>
      <c r="E33" s="4">
        <f t="shared" si="5"/>
        <v>-47.708333333333258</v>
      </c>
      <c r="F33" s="5">
        <f t="shared" si="24"/>
        <v>-48.171477850399427</v>
      </c>
      <c r="G33" s="5">
        <f t="shared" si="1"/>
        <v>1006.1714778503995</v>
      </c>
    </row>
    <row r="34" spans="1:7" x14ac:dyDescent="0.2">
      <c r="A34" s="4" t="str">
        <f>+Gas!A34</f>
        <v>1994M09</v>
      </c>
      <c r="B34" s="4">
        <f>Datos!F41</f>
        <v>984</v>
      </c>
      <c r="C34" s="4">
        <f t="shared" si="3"/>
        <v>1013.5</v>
      </c>
      <c r="D34" s="4">
        <f t="shared" si="4"/>
        <v>1009.5</v>
      </c>
      <c r="E34" s="4">
        <f t="shared" si="5"/>
        <v>-25.5</v>
      </c>
      <c r="F34" s="5">
        <f t="shared" si="24"/>
        <v>-43.993237109658715</v>
      </c>
      <c r="G34" s="5">
        <f t="shared" si="1"/>
        <v>1027.9932371096588</v>
      </c>
    </row>
    <row r="35" spans="1:7" x14ac:dyDescent="0.2">
      <c r="A35" s="4" t="str">
        <f>+Gas!A35</f>
        <v>1994M10</v>
      </c>
      <c r="B35" s="4">
        <f>Datos!F42</f>
        <v>978</v>
      </c>
      <c r="C35" s="4">
        <f t="shared" si="3"/>
        <v>1015.25</v>
      </c>
      <c r="D35" s="4">
        <f t="shared" si="4"/>
        <v>1014.375</v>
      </c>
      <c r="E35" s="4">
        <f t="shared" si="5"/>
        <v>-36.375</v>
      </c>
      <c r="F35" s="5">
        <f t="shared" si="24"/>
        <v>-38.343182643427745</v>
      </c>
      <c r="G35" s="5">
        <f t="shared" si="1"/>
        <v>1016.3431826434278</v>
      </c>
    </row>
    <row r="36" spans="1:7" x14ac:dyDescent="0.2">
      <c r="A36" s="4" t="str">
        <f>+Gas!A36</f>
        <v>1994M11</v>
      </c>
      <c r="B36" s="4">
        <f>Datos!F43</f>
        <v>1002</v>
      </c>
      <c r="C36" s="4">
        <f t="shared" si="3"/>
        <v>1020.3333333333334</v>
      </c>
      <c r="D36" s="4">
        <f t="shared" si="4"/>
        <v>1017.7916666666667</v>
      </c>
      <c r="E36" s="4">
        <f t="shared" si="5"/>
        <v>-15.791666666666742</v>
      </c>
      <c r="F36" s="5">
        <f t="shared" si="24"/>
        <v>-0.14220225127086114</v>
      </c>
      <c r="G36" s="5">
        <f t="shared" si="1"/>
        <v>1002.1422022512709</v>
      </c>
    </row>
    <row r="37" spans="1:7" x14ac:dyDescent="0.2">
      <c r="A37" s="4" t="str">
        <f>+Gas!A37</f>
        <v>1994M12</v>
      </c>
      <c r="B37" s="4">
        <f>Datos!F44</f>
        <v>1074</v>
      </c>
      <c r="C37" s="4">
        <f t="shared" si="3"/>
        <v>1023.6666666666666</v>
      </c>
      <c r="D37" s="4">
        <f t="shared" si="4"/>
        <v>1022</v>
      </c>
      <c r="E37" s="4">
        <f t="shared" si="5"/>
        <v>52</v>
      </c>
      <c r="F37" s="5">
        <f t="shared" si="24"/>
        <v>77.120052650689928</v>
      </c>
      <c r="G37" s="5">
        <f t="shared" si="1"/>
        <v>996.8799473493101</v>
      </c>
    </row>
    <row r="38" spans="1:7" x14ac:dyDescent="0.2">
      <c r="A38" s="4" t="str">
        <f>+Gas!A38</f>
        <v>1995M01</v>
      </c>
      <c r="B38" s="4">
        <f>Datos!F45</f>
        <v>1139</v>
      </c>
      <c r="C38" s="4">
        <f t="shared" si="3"/>
        <v>1025.75</v>
      </c>
      <c r="D38" s="4">
        <f t="shared" si="4"/>
        <v>1024.7083333333333</v>
      </c>
      <c r="E38" s="4">
        <f t="shared" si="5"/>
        <v>114.29166666666674</v>
      </c>
      <c r="F38" s="5">
        <f t="shared" si="24"/>
        <v>137.15681735657228</v>
      </c>
      <c r="G38" s="5">
        <f t="shared" si="1"/>
        <v>1001.8431826434278</v>
      </c>
    </row>
    <row r="39" spans="1:7" x14ac:dyDescent="0.2">
      <c r="A39" s="4" t="str">
        <f>+Gas!A39</f>
        <v>1995M02</v>
      </c>
      <c r="B39" s="4">
        <f>Datos!F46</f>
        <v>989</v>
      </c>
      <c r="C39" s="4">
        <f t="shared" si="3"/>
        <v>1028.75</v>
      </c>
      <c r="D39" s="4">
        <f t="shared" si="4"/>
        <v>1027.25</v>
      </c>
      <c r="E39" s="4">
        <f t="shared" si="5"/>
        <v>-38.25</v>
      </c>
      <c r="F39" s="5">
        <f t="shared" si="24"/>
        <v>-7.1642610748002733</v>
      </c>
      <c r="G39" s="5">
        <f t="shared" si="1"/>
        <v>996.16426107480027</v>
      </c>
    </row>
    <row r="40" spans="1:7" x14ac:dyDescent="0.2">
      <c r="A40" s="4" t="str">
        <f>+Gas!A40</f>
        <v>1995M03</v>
      </c>
      <c r="B40" s="4">
        <f>Datos!F47</f>
        <v>1087</v>
      </c>
      <c r="C40" s="4">
        <f t="shared" si="3"/>
        <v>1031</v>
      </c>
      <c r="D40" s="4">
        <f t="shared" si="4"/>
        <v>1029.875</v>
      </c>
      <c r="E40" s="4">
        <f t="shared" si="5"/>
        <v>57.125</v>
      </c>
      <c r="F40" s="5">
        <f t="shared" si="24"/>
        <v>32.291621278140873</v>
      </c>
      <c r="G40" s="5">
        <f t="shared" si="1"/>
        <v>1054.7083787218592</v>
      </c>
    </row>
    <row r="41" spans="1:7" x14ac:dyDescent="0.2">
      <c r="A41" s="4" t="str">
        <f>+Gas!A41</f>
        <v>1995M04</v>
      </c>
      <c r="B41" s="4">
        <f>Datos!F48</f>
        <v>973</v>
      </c>
      <c r="C41" s="4">
        <f t="shared" si="3"/>
        <v>1034.4166666666667</v>
      </c>
      <c r="D41" s="4">
        <f t="shared" si="4"/>
        <v>1032.7083333333335</v>
      </c>
      <c r="E41" s="4">
        <f t="shared" si="5"/>
        <v>-59.708333333333485</v>
      </c>
      <c r="F41" s="5">
        <f t="shared" si="24"/>
        <v>-87.693672839506178</v>
      </c>
      <c r="G41" s="5">
        <f t="shared" si="1"/>
        <v>1060.6936728395062</v>
      </c>
    </row>
    <row r="42" spans="1:7" x14ac:dyDescent="0.2">
      <c r="A42" s="4" t="str">
        <f>+Gas!A42</f>
        <v>1995M05</v>
      </c>
      <c r="B42" s="4">
        <f>Datos!F49</f>
        <v>1020</v>
      </c>
      <c r="C42" s="4">
        <f t="shared" si="3"/>
        <v>1037.0833333333333</v>
      </c>
      <c r="D42" s="4">
        <f t="shared" si="4"/>
        <v>1035.75</v>
      </c>
      <c r="E42" s="4">
        <f t="shared" si="5"/>
        <v>-15.75</v>
      </c>
      <c r="F42" s="5">
        <f t="shared" si="24"/>
        <v>-55.01230029048655</v>
      </c>
      <c r="G42" s="5">
        <f t="shared" si="1"/>
        <v>1075.0123002904866</v>
      </c>
    </row>
    <row r="43" spans="1:7" x14ac:dyDescent="0.2">
      <c r="A43" s="4" t="str">
        <f>+Gas!A43</f>
        <v>1995M06</v>
      </c>
      <c r="B43" s="4">
        <f>Datos!F50</f>
        <v>1024</v>
      </c>
      <c r="C43" s="4">
        <f t="shared" si="3"/>
        <v>1038.1666666666667</v>
      </c>
      <c r="D43" s="4">
        <f t="shared" si="4"/>
        <v>1037.625</v>
      </c>
      <c r="E43" s="4">
        <f t="shared" si="5"/>
        <v>-13.625</v>
      </c>
      <c r="F43" s="5">
        <f t="shared" si="24"/>
        <v>-23.654457153231668</v>
      </c>
      <c r="G43" s="5">
        <f t="shared" si="1"/>
        <v>1047.6544571532318</v>
      </c>
    </row>
    <row r="44" spans="1:7" x14ac:dyDescent="0.2">
      <c r="A44" s="4" t="str">
        <f>+Gas!A44</f>
        <v>1995M07</v>
      </c>
      <c r="B44" s="4">
        <f>Datos!F51</f>
        <v>1081</v>
      </c>
      <c r="C44" s="4">
        <f t="shared" si="3"/>
        <v>1037.6666666666667</v>
      </c>
      <c r="D44" s="4">
        <f t="shared" si="4"/>
        <v>1037.9166666666667</v>
      </c>
      <c r="E44" s="4">
        <f t="shared" si="5"/>
        <v>43.083333333333258</v>
      </c>
      <c r="F44" s="5">
        <f t="shared" si="24"/>
        <v>57.606299927378359</v>
      </c>
      <c r="G44" s="5">
        <f t="shared" si="1"/>
        <v>1023.3937000726216</v>
      </c>
    </row>
    <row r="45" spans="1:7" x14ac:dyDescent="0.2">
      <c r="A45" s="4" t="str">
        <f>+Gas!A45</f>
        <v>1995M08</v>
      </c>
      <c r="B45" s="4">
        <f>Datos!F52</f>
        <v>994</v>
      </c>
      <c r="C45" s="4">
        <f t="shared" si="3"/>
        <v>1047.4166666666667</v>
      </c>
      <c r="D45" s="4">
        <f t="shared" si="4"/>
        <v>1042.5416666666667</v>
      </c>
      <c r="E45" s="4">
        <f t="shared" si="5"/>
        <v>-48.541666666666742</v>
      </c>
      <c r="F45" s="5">
        <f t="shared" si="24"/>
        <v>-48.171477850399427</v>
      </c>
      <c r="G45" s="5">
        <f t="shared" si="1"/>
        <v>1042.1714778503995</v>
      </c>
    </row>
    <row r="46" spans="1:7" x14ac:dyDescent="0.2">
      <c r="A46" s="4" t="str">
        <f>+Gas!A46</f>
        <v>1995M09</v>
      </c>
      <c r="B46" s="4">
        <f>Datos!F53</f>
        <v>1011</v>
      </c>
      <c r="C46" s="4">
        <f t="shared" si="3"/>
        <v>1049.25</v>
      </c>
      <c r="D46" s="4">
        <f t="shared" si="4"/>
        <v>1048.3333333333335</v>
      </c>
      <c r="E46" s="4">
        <f t="shared" si="5"/>
        <v>-37.333333333333485</v>
      </c>
      <c r="F46" s="5">
        <f t="shared" si="24"/>
        <v>-43.993237109658715</v>
      </c>
      <c r="G46" s="5">
        <f t="shared" si="1"/>
        <v>1054.9932371096588</v>
      </c>
    </row>
    <row r="47" spans="1:7" x14ac:dyDescent="0.2">
      <c r="A47" s="4" t="str">
        <f>+Gas!A47</f>
        <v>1995M10</v>
      </c>
      <c r="B47" s="4">
        <f>Datos!F54</f>
        <v>1019</v>
      </c>
      <c r="C47" s="4">
        <f t="shared" si="3"/>
        <v>1050.3333333333333</v>
      </c>
      <c r="D47" s="4">
        <f t="shared" si="4"/>
        <v>1049.7916666666665</v>
      </c>
      <c r="E47" s="4">
        <f t="shared" si="5"/>
        <v>-30.791666666666515</v>
      </c>
      <c r="F47" s="5">
        <f t="shared" si="24"/>
        <v>-38.343182643427745</v>
      </c>
      <c r="G47" s="5">
        <f t="shared" si="1"/>
        <v>1057.3431826434278</v>
      </c>
    </row>
    <row r="48" spans="1:7" x14ac:dyDescent="0.2">
      <c r="A48" s="4" t="str">
        <f>+Gas!A48</f>
        <v>1995M11</v>
      </c>
      <c r="B48" s="4">
        <f>Datos!F55</f>
        <v>1034</v>
      </c>
      <c r="C48" s="4">
        <f t="shared" si="3"/>
        <v>1051.3333333333333</v>
      </c>
      <c r="D48" s="4">
        <f t="shared" si="4"/>
        <v>1050.8333333333333</v>
      </c>
      <c r="E48" s="4">
        <f t="shared" si="5"/>
        <v>-16.833333333333258</v>
      </c>
      <c r="F48" s="5">
        <f t="shared" si="24"/>
        <v>-0.14220225127086114</v>
      </c>
      <c r="G48" s="5">
        <f t="shared" si="1"/>
        <v>1034.1422022512709</v>
      </c>
    </row>
    <row r="49" spans="1:7" x14ac:dyDescent="0.2">
      <c r="A49" s="4" t="str">
        <f>+Gas!A49</f>
        <v>1995M12</v>
      </c>
      <c r="B49" s="4">
        <f>Datos!F56</f>
        <v>1087</v>
      </c>
      <c r="C49" s="4">
        <f t="shared" si="3"/>
        <v>1051.8333333333333</v>
      </c>
      <c r="D49" s="4">
        <f t="shared" si="4"/>
        <v>1051.5833333333333</v>
      </c>
      <c r="E49" s="4">
        <f t="shared" si="5"/>
        <v>35.416666666666742</v>
      </c>
      <c r="F49" s="5">
        <f t="shared" si="24"/>
        <v>77.120052650689928</v>
      </c>
      <c r="G49" s="5">
        <f t="shared" si="1"/>
        <v>1009.8799473493101</v>
      </c>
    </row>
    <row r="50" spans="1:7" x14ac:dyDescent="0.2">
      <c r="A50" s="4" t="str">
        <f>+Gas!A50</f>
        <v>1996M01</v>
      </c>
      <c r="B50" s="4">
        <f>Datos!F57</f>
        <v>1133</v>
      </c>
      <c r="C50" s="4">
        <f t="shared" si="3"/>
        <v>1054.75</v>
      </c>
      <c r="D50" s="4">
        <f t="shared" si="4"/>
        <v>1053.2916666666665</v>
      </c>
      <c r="E50" s="4">
        <f t="shared" si="5"/>
        <v>79.708333333333485</v>
      </c>
      <c r="F50" s="5">
        <f t="shared" si="24"/>
        <v>137.15681735657228</v>
      </c>
      <c r="G50" s="5">
        <f t="shared" si="1"/>
        <v>995.84318264342778</v>
      </c>
    </row>
    <row r="51" spans="1:7" x14ac:dyDescent="0.2">
      <c r="A51" s="4" t="str">
        <f>+Gas!A51</f>
        <v>1996M02</v>
      </c>
      <c r="B51" s="4">
        <f>Datos!F58</f>
        <v>1106</v>
      </c>
      <c r="C51" s="4">
        <f t="shared" si="3"/>
        <v>1055.8333333333333</v>
      </c>
      <c r="D51" s="4">
        <f t="shared" si="4"/>
        <v>1055.2916666666665</v>
      </c>
      <c r="E51" s="4">
        <f t="shared" si="5"/>
        <v>50.708333333333485</v>
      </c>
      <c r="F51" s="5">
        <f t="shared" si="24"/>
        <v>-7.1642610748002733</v>
      </c>
      <c r="G51" s="5">
        <f t="shared" si="1"/>
        <v>1113.1642610748004</v>
      </c>
    </row>
    <row r="52" spans="1:7" x14ac:dyDescent="0.2">
      <c r="A52" s="4" t="str">
        <f>+Gas!A52</f>
        <v>1996M03</v>
      </c>
      <c r="B52" s="4">
        <f>Datos!F59</f>
        <v>1109</v>
      </c>
      <c r="C52" s="4">
        <f t="shared" si="3"/>
        <v>1056.6666666666667</v>
      </c>
      <c r="D52" s="4">
        <f t="shared" si="4"/>
        <v>1056.25</v>
      </c>
      <c r="E52" s="4">
        <f t="shared" si="5"/>
        <v>52.75</v>
      </c>
      <c r="F52" s="5">
        <f t="shared" si="24"/>
        <v>32.291621278140873</v>
      </c>
      <c r="G52" s="5">
        <f t="shared" si="1"/>
        <v>1076.7083787218592</v>
      </c>
    </row>
    <row r="53" spans="1:7" x14ac:dyDescent="0.2">
      <c r="A53" s="4" t="str">
        <f>+Gas!A53</f>
        <v>1996M04</v>
      </c>
      <c r="B53" s="4">
        <f>Datos!F60</f>
        <v>986</v>
      </c>
      <c r="C53" s="4">
        <f t="shared" si="3"/>
        <v>1060.4166666666667</v>
      </c>
      <c r="D53" s="4">
        <f t="shared" si="4"/>
        <v>1058.5416666666667</v>
      </c>
      <c r="E53" s="4">
        <f t="shared" si="5"/>
        <v>-72.541666666666742</v>
      </c>
      <c r="F53" s="5">
        <f t="shared" si="24"/>
        <v>-87.693672839506178</v>
      </c>
      <c r="G53" s="5">
        <f t="shared" si="1"/>
        <v>1073.6936728395062</v>
      </c>
    </row>
    <row r="54" spans="1:7" x14ac:dyDescent="0.2">
      <c r="A54" s="4" t="str">
        <f>+Gas!A54</f>
        <v>1996M05</v>
      </c>
      <c r="B54" s="4">
        <f>Datos!F61</f>
        <v>1032</v>
      </c>
      <c r="C54" s="4">
        <f t="shared" si="3"/>
        <v>1064.75</v>
      </c>
      <c r="D54" s="4">
        <f t="shared" si="4"/>
        <v>1062.5833333333335</v>
      </c>
      <c r="E54" s="4">
        <f t="shared" si="5"/>
        <v>-30.583333333333485</v>
      </c>
      <c r="F54" s="5">
        <f t="shared" si="24"/>
        <v>-55.01230029048655</v>
      </c>
      <c r="G54" s="5">
        <f t="shared" si="1"/>
        <v>1087.0123002904866</v>
      </c>
    </row>
    <row r="55" spans="1:7" x14ac:dyDescent="0.2">
      <c r="A55" s="4" t="str">
        <f>+Gas!A55</f>
        <v>1996M06</v>
      </c>
      <c r="B55" s="4">
        <f>Datos!F62</f>
        <v>1030</v>
      </c>
      <c r="C55" s="4">
        <f t="shared" si="3"/>
        <v>1068.5</v>
      </c>
      <c r="D55" s="4">
        <f t="shared" si="4"/>
        <v>1066.625</v>
      </c>
      <c r="E55" s="4">
        <f t="shared" si="5"/>
        <v>-36.625</v>
      </c>
      <c r="F55" s="5">
        <f t="shared" si="24"/>
        <v>-23.654457153231668</v>
      </c>
      <c r="G55" s="5">
        <f t="shared" si="1"/>
        <v>1053.6544571532318</v>
      </c>
    </row>
    <row r="56" spans="1:7" x14ac:dyDescent="0.2">
      <c r="A56" s="4" t="str">
        <f>+Gas!A56</f>
        <v>1996M07</v>
      </c>
      <c r="B56" s="4">
        <f>Datos!F63</f>
        <v>1116</v>
      </c>
      <c r="C56" s="4">
        <f t="shared" si="3"/>
        <v>1074.5833333333333</v>
      </c>
      <c r="D56" s="4">
        <f t="shared" si="4"/>
        <v>1071.5416666666665</v>
      </c>
      <c r="E56" s="4">
        <f t="shared" si="5"/>
        <v>44.458333333333485</v>
      </c>
      <c r="F56" s="5">
        <f t="shared" si="24"/>
        <v>57.606299927378359</v>
      </c>
      <c r="G56" s="5">
        <f t="shared" si="1"/>
        <v>1058.3937000726216</v>
      </c>
    </row>
    <row r="57" spans="1:7" x14ac:dyDescent="0.2">
      <c r="A57" s="4" t="str">
        <f>+Gas!A57</f>
        <v>1996M08</v>
      </c>
      <c r="B57" s="4">
        <f>Datos!F64</f>
        <v>1007</v>
      </c>
      <c r="C57" s="4">
        <f t="shared" si="3"/>
        <v>1068</v>
      </c>
      <c r="D57" s="4">
        <f t="shared" si="4"/>
        <v>1071.2916666666665</v>
      </c>
      <c r="E57" s="4">
        <f t="shared" si="5"/>
        <v>-64.291666666666515</v>
      </c>
      <c r="F57" s="5">
        <f t="shared" si="24"/>
        <v>-48.171477850399427</v>
      </c>
      <c r="G57" s="5">
        <f t="shared" si="1"/>
        <v>1055.1714778503995</v>
      </c>
    </row>
    <row r="58" spans="1:7" x14ac:dyDescent="0.2">
      <c r="A58" s="4" t="str">
        <f>+Gas!A58</f>
        <v>1996M09</v>
      </c>
      <c r="B58" s="4">
        <f>Datos!F65</f>
        <v>1021</v>
      </c>
      <c r="C58" s="4">
        <f t="shared" si="3"/>
        <v>1064.1666666666667</v>
      </c>
      <c r="D58" s="4">
        <f t="shared" si="4"/>
        <v>1066.0833333333335</v>
      </c>
      <c r="E58" s="4">
        <f t="shared" si="5"/>
        <v>-45.083333333333485</v>
      </c>
      <c r="F58" s="5">
        <f t="shared" si="24"/>
        <v>-43.993237109658715</v>
      </c>
      <c r="G58" s="5">
        <f t="shared" si="1"/>
        <v>1064.9932371096588</v>
      </c>
    </row>
    <row r="59" spans="1:7" x14ac:dyDescent="0.2">
      <c r="A59" s="4" t="str">
        <f>+Gas!A59</f>
        <v>1996M10</v>
      </c>
      <c r="B59" s="4">
        <f>Datos!F66</f>
        <v>1064</v>
      </c>
      <c r="C59" s="4">
        <f t="shared" si="3"/>
        <v>1070.6666666666667</v>
      </c>
      <c r="D59" s="4">
        <f t="shared" si="4"/>
        <v>1067.4166666666667</v>
      </c>
      <c r="E59" s="4">
        <f t="shared" si="5"/>
        <v>-3.4166666666667425</v>
      </c>
      <c r="F59" s="5">
        <f t="shared" si="24"/>
        <v>-38.343182643427745</v>
      </c>
      <c r="G59" s="5">
        <f t="shared" si="1"/>
        <v>1102.3431826434278</v>
      </c>
    </row>
    <row r="60" spans="1:7" x14ac:dyDescent="0.2">
      <c r="A60" s="4" t="str">
        <f>+Gas!A60</f>
        <v>1996M11</v>
      </c>
      <c r="B60" s="4">
        <f>Datos!F67</f>
        <v>1086</v>
      </c>
      <c r="C60" s="4">
        <f t="shared" si="3"/>
        <v>1074.75</v>
      </c>
      <c r="D60" s="4">
        <f t="shared" si="4"/>
        <v>1072.7083333333335</v>
      </c>
      <c r="E60" s="4">
        <f t="shared" si="5"/>
        <v>13.291666666666515</v>
      </c>
      <c r="F60" s="5">
        <f t="shared" si="24"/>
        <v>-0.14220225127086114</v>
      </c>
      <c r="G60" s="5">
        <f t="shared" si="1"/>
        <v>1086.1422022512709</v>
      </c>
    </row>
    <row r="61" spans="1:7" x14ac:dyDescent="0.2">
      <c r="A61" s="4" t="str">
        <f>+Gas!A61</f>
        <v>1996M12</v>
      </c>
      <c r="B61" s="4">
        <f>Datos!F68</f>
        <v>1132</v>
      </c>
      <c r="C61" s="4">
        <f t="shared" si="3"/>
        <v>1078.75</v>
      </c>
      <c r="D61" s="4">
        <f t="shared" si="4"/>
        <v>1076.75</v>
      </c>
      <c r="E61" s="4">
        <f t="shared" si="5"/>
        <v>55.25</v>
      </c>
      <c r="F61" s="5">
        <f t="shared" si="24"/>
        <v>77.120052650689928</v>
      </c>
      <c r="G61" s="5">
        <f t="shared" si="1"/>
        <v>1054.87994734931</v>
      </c>
    </row>
    <row r="62" spans="1:7" x14ac:dyDescent="0.2">
      <c r="A62" s="4" t="str">
        <f>+Gas!A62</f>
        <v>1997M01</v>
      </c>
      <c r="B62" s="4">
        <f>Datos!F69</f>
        <v>1206</v>
      </c>
      <c r="C62" s="4">
        <f t="shared" si="3"/>
        <v>1080.9166666666667</v>
      </c>
      <c r="D62" s="4">
        <f t="shared" si="4"/>
        <v>1079.8333333333335</v>
      </c>
      <c r="E62" s="4">
        <f t="shared" si="5"/>
        <v>126.16666666666652</v>
      </c>
      <c r="F62" s="5">
        <f t="shared" si="24"/>
        <v>137.15681735657228</v>
      </c>
      <c r="G62" s="5">
        <f t="shared" si="1"/>
        <v>1068.8431826434278</v>
      </c>
    </row>
    <row r="63" spans="1:7" x14ac:dyDescent="0.2">
      <c r="A63" s="4" t="str">
        <f>+Gas!A63</f>
        <v>1997M02</v>
      </c>
      <c r="B63" s="4">
        <f>Datos!F70</f>
        <v>1027</v>
      </c>
      <c r="C63" s="4">
        <f t="shared" si="3"/>
        <v>1086.5</v>
      </c>
      <c r="D63" s="4">
        <f t="shared" si="4"/>
        <v>1083.7083333333335</v>
      </c>
      <c r="E63" s="4">
        <f t="shared" si="5"/>
        <v>-56.708333333333485</v>
      </c>
      <c r="F63" s="5">
        <f t="shared" si="24"/>
        <v>-7.1642610748002733</v>
      </c>
      <c r="G63" s="5">
        <f t="shared" si="1"/>
        <v>1034.1642610748004</v>
      </c>
    </row>
    <row r="64" spans="1:7" x14ac:dyDescent="0.2">
      <c r="A64" s="4" t="str">
        <f>+Gas!A64</f>
        <v>1997M03</v>
      </c>
      <c r="B64" s="4">
        <f>Datos!F71</f>
        <v>1063</v>
      </c>
      <c r="C64" s="4">
        <f t="shared" si="3"/>
        <v>1095.25</v>
      </c>
      <c r="D64" s="4">
        <f t="shared" si="4"/>
        <v>1090.875</v>
      </c>
      <c r="E64" s="4">
        <f t="shared" si="5"/>
        <v>-27.875</v>
      </c>
      <c r="F64" s="5">
        <f t="shared" si="24"/>
        <v>32.291621278140873</v>
      </c>
      <c r="G64" s="5">
        <f t="shared" si="1"/>
        <v>1030.7083787218592</v>
      </c>
    </row>
    <row r="65" spans="1:7" x14ac:dyDescent="0.2">
      <c r="A65" s="4" t="str">
        <f>+Gas!A65</f>
        <v>1997M04</v>
      </c>
      <c r="B65" s="4">
        <f>Datos!F72</f>
        <v>1064</v>
      </c>
      <c r="C65" s="4">
        <f t="shared" si="3"/>
        <v>1101</v>
      </c>
      <c r="D65" s="4">
        <f t="shared" si="4"/>
        <v>1098.125</v>
      </c>
      <c r="E65" s="4">
        <f t="shared" si="5"/>
        <v>-34.125</v>
      </c>
      <c r="F65" s="5">
        <f t="shared" si="24"/>
        <v>-87.693672839506178</v>
      </c>
      <c r="G65" s="5">
        <f t="shared" si="1"/>
        <v>1151.6936728395062</v>
      </c>
    </row>
    <row r="66" spans="1:7" x14ac:dyDescent="0.2">
      <c r="A66" s="4" t="str">
        <f>+Gas!A66</f>
        <v>1997M05</v>
      </c>
      <c r="B66" s="4">
        <f>Datos!F73</f>
        <v>1081</v>
      </c>
      <c r="C66" s="4">
        <f t="shared" si="3"/>
        <v>1105.25</v>
      </c>
      <c r="D66" s="4">
        <f t="shared" si="4"/>
        <v>1103.125</v>
      </c>
      <c r="E66" s="4">
        <f t="shared" si="5"/>
        <v>-22.125</v>
      </c>
      <c r="F66" s="5">
        <f t="shared" si="24"/>
        <v>-55.01230029048655</v>
      </c>
      <c r="G66" s="5">
        <f t="shared" si="1"/>
        <v>1136.0123002904866</v>
      </c>
    </row>
    <row r="67" spans="1:7" x14ac:dyDescent="0.2">
      <c r="A67" s="4" t="str">
        <f>+Gas!A67</f>
        <v>1997M06</v>
      </c>
      <c r="B67" s="4">
        <f>Datos!F74</f>
        <v>1078</v>
      </c>
      <c r="C67" s="4">
        <f t="shared" si="3"/>
        <v>1112.0833333333333</v>
      </c>
      <c r="D67" s="4">
        <f t="shared" si="4"/>
        <v>1108.6666666666665</v>
      </c>
      <c r="E67" s="4">
        <f t="shared" si="5"/>
        <v>-30.666666666666515</v>
      </c>
      <c r="F67" s="5">
        <f t="shared" si="24"/>
        <v>-23.654457153231668</v>
      </c>
      <c r="G67" s="5">
        <f t="shared" ref="G67:G130" si="26">+B67-F67</f>
        <v>1101.6544571532318</v>
      </c>
    </row>
    <row r="68" spans="1:7" x14ac:dyDescent="0.2">
      <c r="A68" s="4" t="str">
        <f>+Gas!A68</f>
        <v>1997M07</v>
      </c>
      <c r="B68" s="4">
        <f>Datos!F75</f>
        <v>1142</v>
      </c>
      <c r="C68" s="4">
        <f t="shared" si="3"/>
        <v>1115.3333333333333</v>
      </c>
      <c r="D68" s="4">
        <f t="shared" si="4"/>
        <v>1113.7083333333333</v>
      </c>
      <c r="E68" s="4">
        <f t="shared" si="5"/>
        <v>28.291666666666742</v>
      </c>
      <c r="F68" s="5">
        <f t="shared" si="24"/>
        <v>57.606299927378359</v>
      </c>
      <c r="G68" s="5">
        <f t="shared" si="26"/>
        <v>1084.3937000726216</v>
      </c>
    </row>
    <row r="69" spans="1:7" x14ac:dyDescent="0.2">
      <c r="A69" s="4" t="str">
        <f>+Gas!A69</f>
        <v>1997M08</v>
      </c>
      <c r="B69" s="4">
        <f>Datos!F76</f>
        <v>1074</v>
      </c>
      <c r="C69" s="4">
        <f t="shared" si="3"/>
        <v>1123.5833333333333</v>
      </c>
      <c r="D69" s="4">
        <f t="shared" si="4"/>
        <v>1119.4583333333333</v>
      </c>
      <c r="E69" s="4">
        <f t="shared" si="5"/>
        <v>-45.458333333333258</v>
      </c>
      <c r="F69" s="5">
        <f t="shared" si="24"/>
        <v>-48.171477850399427</v>
      </c>
      <c r="G69" s="5">
        <f t="shared" si="26"/>
        <v>1122.1714778503995</v>
      </c>
    </row>
    <row r="70" spans="1:7" x14ac:dyDescent="0.2">
      <c r="A70" s="4" t="str">
        <f>+Gas!A70</f>
        <v>1997M09</v>
      </c>
      <c r="B70" s="4">
        <f>Datos!F77</f>
        <v>1126</v>
      </c>
      <c r="C70" s="4">
        <f t="shared" si="3"/>
        <v>1133.75</v>
      </c>
      <c r="D70" s="4">
        <f t="shared" si="4"/>
        <v>1128.6666666666665</v>
      </c>
      <c r="E70" s="4">
        <f t="shared" si="5"/>
        <v>-2.6666666666665151</v>
      </c>
      <c r="F70" s="5">
        <f t="shared" si="24"/>
        <v>-43.993237109658715</v>
      </c>
      <c r="G70" s="5">
        <f t="shared" si="26"/>
        <v>1169.9932371096588</v>
      </c>
    </row>
    <row r="71" spans="1:7" x14ac:dyDescent="0.2">
      <c r="A71" s="4" t="str">
        <f>+Gas!A71</f>
        <v>1997M10</v>
      </c>
      <c r="B71" s="4">
        <f>Datos!F78</f>
        <v>1133</v>
      </c>
      <c r="C71" s="4">
        <f t="shared" si="3"/>
        <v>1139.25</v>
      </c>
      <c r="D71" s="4">
        <f t="shared" si="4"/>
        <v>1136.5</v>
      </c>
      <c r="E71" s="4">
        <f t="shared" si="5"/>
        <v>-3.5</v>
      </c>
      <c r="F71" s="5">
        <f t="shared" si="24"/>
        <v>-38.343182643427745</v>
      </c>
      <c r="G71" s="5">
        <f t="shared" si="26"/>
        <v>1171.3431826434278</v>
      </c>
    </row>
    <row r="72" spans="1:7" x14ac:dyDescent="0.2">
      <c r="A72" s="4" t="str">
        <f>+Gas!A72</f>
        <v>1997M11</v>
      </c>
      <c r="B72" s="4">
        <f>Datos!F79</f>
        <v>1137</v>
      </c>
      <c r="C72" s="4">
        <f t="shared" si="3"/>
        <v>1143.5833333333333</v>
      </c>
      <c r="D72" s="4">
        <f t="shared" si="4"/>
        <v>1141.4166666666665</v>
      </c>
      <c r="E72" s="4">
        <f t="shared" si="5"/>
        <v>-4.4166666666665151</v>
      </c>
      <c r="F72" s="5">
        <f t="shared" si="24"/>
        <v>-0.14220225127086114</v>
      </c>
      <c r="G72" s="5">
        <f t="shared" si="26"/>
        <v>1137.1422022512709</v>
      </c>
    </row>
    <row r="73" spans="1:7" x14ac:dyDescent="0.2">
      <c r="A73" s="4" t="str">
        <f>+Gas!A73</f>
        <v>1997M12</v>
      </c>
      <c r="B73" s="4">
        <f>Datos!F80</f>
        <v>1214</v>
      </c>
      <c r="C73" s="4">
        <f t="shared" ref="C73:C136" si="27">AVERAGE(B68:B79)</f>
        <v>1150.75</v>
      </c>
      <c r="D73" s="4">
        <f t="shared" ref="D73:D136" si="28">AVERAGE(C72:C73)</f>
        <v>1147.1666666666665</v>
      </c>
      <c r="E73" s="4">
        <f t="shared" ref="E73:E136" si="29">+B73-D73</f>
        <v>66.833333333333485</v>
      </c>
      <c r="F73" s="5">
        <f t="shared" si="24"/>
        <v>77.120052650689928</v>
      </c>
      <c r="G73" s="5">
        <f t="shared" si="26"/>
        <v>1136.87994734931</v>
      </c>
    </row>
    <row r="74" spans="1:7" x14ac:dyDescent="0.2">
      <c r="A74" s="4" t="str">
        <f>+Gas!A74</f>
        <v>1998M01</v>
      </c>
      <c r="B74" s="4">
        <f>Datos!F81</f>
        <v>1245</v>
      </c>
      <c r="C74" s="4">
        <f t="shared" si="27"/>
        <v>1160.8333333333333</v>
      </c>
      <c r="D74" s="4">
        <f t="shared" si="28"/>
        <v>1155.7916666666665</v>
      </c>
      <c r="E74" s="4">
        <f t="shared" si="29"/>
        <v>89.208333333333485</v>
      </c>
      <c r="F74" s="5">
        <f t="shared" si="24"/>
        <v>137.15681735657228</v>
      </c>
      <c r="G74" s="5">
        <f t="shared" si="26"/>
        <v>1107.8431826434278</v>
      </c>
    </row>
    <row r="75" spans="1:7" x14ac:dyDescent="0.2">
      <c r="A75" s="4" t="str">
        <f>+Gas!A75</f>
        <v>1998M02</v>
      </c>
      <c r="B75" s="4">
        <f>Datos!F82</f>
        <v>1126</v>
      </c>
      <c r="C75" s="4">
        <f t="shared" si="27"/>
        <v>1167.1666666666667</v>
      </c>
      <c r="D75" s="4">
        <f t="shared" si="28"/>
        <v>1164</v>
      </c>
      <c r="E75" s="4">
        <f t="shared" si="29"/>
        <v>-38</v>
      </c>
      <c r="F75" s="5">
        <f t="shared" si="24"/>
        <v>-7.1642610748002733</v>
      </c>
      <c r="G75" s="5">
        <f t="shared" si="26"/>
        <v>1133.1642610748004</v>
      </c>
    </row>
    <row r="76" spans="1:7" x14ac:dyDescent="0.2">
      <c r="A76" s="4" t="str">
        <f>+Gas!A76</f>
        <v>1998M03</v>
      </c>
      <c r="B76" s="4">
        <f>Datos!F83</f>
        <v>1185</v>
      </c>
      <c r="C76" s="4">
        <f t="shared" si="27"/>
        <v>1171.3333333333333</v>
      </c>
      <c r="D76" s="4">
        <f t="shared" si="28"/>
        <v>1169.25</v>
      </c>
      <c r="E76" s="4">
        <f t="shared" si="29"/>
        <v>15.75</v>
      </c>
      <c r="F76" s="5">
        <f t="shared" si="24"/>
        <v>32.291621278140873</v>
      </c>
      <c r="G76" s="5">
        <f t="shared" si="26"/>
        <v>1152.7083787218592</v>
      </c>
    </row>
    <row r="77" spans="1:7" x14ac:dyDescent="0.2">
      <c r="A77" s="4" t="str">
        <f>+Gas!A77</f>
        <v>1998M04</v>
      </c>
      <c r="B77" s="4">
        <f>Datos!F84</f>
        <v>1130</v>
      </c>
      <c r="C77" s="4">
        <f t="shared" si="27"/>
        <v>1175.8333333333333</v>
      </c>
      <c r="D77" s="4">
        <f t="shared" si="28"/>
        <v>1173.5833333333333</v>
      </c>
      <c r="E77" s="4">
        <f t="shared" si="29"/>
        <v>-43.583333333333258</v>
      </c>
      <c r="F77" s="5">
        <f t="shared" si="24"/>
        <v>-87.693672839506178</v>
      </c>
      <c r="G77" s="5">
        <f t="shared" si="26"/>
        <v>1217.6936728395062</v>
      </c>
    </row>
    <row r="78" spans="1:7" x14ac:dyDescent="0.2">
      <c r="A78" s="4" t="str">
        <f>+Gas!A78</f>
        <v>1998M05</v>
      </c>
      <c r="B78" s="4">
        <f>Datos!F85</f>
        <v>1133</v>
      </c>
      <c r="C78" s="4">
        <f t="shared" si="27"/>
        <v>1182.0833333333333</v>
      </c>
      <c r="D78" s="4">
        <f t="shared" si="28"/>
        <v>1178.9583333333333</v>
      </c>
      <c r="E78" s="4">
        <f t="shared" si="29"/>
        <v>-45.958333333333258</v>
      </c>
      <c r="F78" s="5">
        <f t="shared" si="24"/>
        <v>-55.01230029048655</v>
      </c>
      <c r="G78" s="5">
        <f t="shared" si="26"/>
        <v>1188.0123002904866</v>
      </c>
    </row>
    <row r="79" spans="1:7" x14ac:dyDescent="0.2">
      <c r="A79" s="4" t="str">
        <f>+Gas!A79</f>
        <v>1998M06</v>
      </c>
      <c r="B79" s="4">
        <f>Datos!F86</f>
        <v>1164</v>
      </c>
      <c r="C79" s="4">
        <f t="shared" si="27"/>
        <v>1190.6666666666667</v>
      </c>
      <c r="D79" s="4">
        <f t="shared" si="28"/>
        <v>1186.375</v>
      </c>
      <c r="E79" s="4">
        <f t="shared" si="29"/>
        <v>-22.375</v>
      </c>
      <c r="F79" s="5">
        <f t="shared" ref="F79:F142" si="30">+F67</f>
        <v>-23.654457153231668</v>
      </c>
      <c r="G79" s="5">
        <f t="shared" si="26"/>
        <v>1187.6544571532318</v>
      </c>
    </row>
    <row r="80" spans="1:7" x14ac:dyDescent="0.2">
      <c r="A80" s="4" t="str">
        <f>+Gas!A80</f>
        <v>1998M07</v>
      </c>
      <c r="B80" s="4">
        <f>Datos!F87</f>
        <v>1263</v>
      </c>
      <c r="C80" s="4">
        <f t="shared" si="27"/>
        <v>1198</v>
      </c>
      <c r="D80" s="4">
        <f t="shared" si="28"/>
        <v>1194.3333333333335</v>
      </c>
      <c r="E80" s="4">
        <f t="shared" si="29"/>
        <v>68.666666666666515</v>
      </c>
      <c r="F80" s="5">
        <f t="shared" si="30"/>
        <v>57.606299927378359</v>
      </c>
      <c r="G80" s="5">
        <f t="shared" si="26"/>
        <v>1205.3937000726216</v>
      </c>
    </row>
    <row r="81" spans="1:7" x14ac:dyDescent="0.2">
      <c r="A81" s="4" t="str">
        <f>+Gas!A81</f>
        <v>1998M08</v>
      </c>
      <c r="B81" s="4">
        <f>Datos!F88</f>
        <v>1150</v>
      </c>
      <c r="C81" s="4">
        <f t="shared" si="27"/>
        <v>1207.1666666666667</v>
      </c>
      <c r="D81" s="4">
        <f t="shared" si="28"/>
        <v>1202.5833333333335</v>
      </c>
      <c r="E81" s="4">
        <f t="shared" si="29"/>
        <v>-52.583333333333485</v>
      </c>
      <c r="F81" s="5">
        <f t="shared" si="30"/>
        <v>-48.171477850399427</v>
      </c>
      <c r="G81" s="5">
        <f t="shared" si="26"/>
        <v>1198.1714778503995</v>
      </c>
    </row>
    <row r="82" spans="1:7" x14ac:dyDescent="0.2">
      <c r="A82" s="4" t="str">
        <f>+Gas!A82</f>
        <v>1998M09</v>
      </c>
      <c r="B82" s="4">
        <f>Datos!F89</f>
        <v>1176</v>
      </c>
      <c r="C82" s="4">
        <f t="shared" si="27"/>
        <v>1214.75</v>
      </c>
      <c r="D82" s="4">
        <f t="shared" si="28"/>
        <v>1210.9583333333335</v>
      </c>
      <c r="E82" s="4">
        <f t="shared" si="29"/>
        <v>-34.958333333333485</v>
      </c>
      <c r="F82" s="5">
        <f t="shared" si="30"/>
        <v>-43.993237109658715</v>
      </c>
      <c r="G82" s="5">
        <f t="shared" si="26"/>
        <v>1219.9932371096588</v>
      </c>
    </row>
    <row r="83" spans="1:7" x14ac:dyDescent="0.2">
      <c r="A83" s="4" t="str">
        <f>+Gas!A83</f>
        <v>1998M10</v>
      </c>
      <c r="B83" s="4">
        <f>Datos!F90</f>
        <v>1187</v>
      </c>
      <c r="C83" s="4">
        <f t="shared" si="27"/>
        <v>1217.8333333333333</v>
      </c>
      <c r="D83" s="4">
        <f t="shared" si="28"/>
        <v>1216.2916666666665</v>
      </c>
      <c r="E83" s="4">
        <f t="shared" si="29"/>
        <v>-29.291666666666515</v>
      </c>
      <c r="F83" s="5">
        <f t="shared" si="30"/>
        <v>-38.343182643427745</v>
      </c>
      <c r="G83" s="5">
        <f t="shared" si="26"/>
        <v>1225.3431826434278</v>
      </c>
    </row>
    <row r="84" spans="1:7" x14ac:dyDescent="0.2">
      <c r="A84" s="4" t="str">
        <f>+Gas!A84</f>
        <v>1998M11</v>
      </c>
      <c r="B84" s="4">
        <f>Datos!F91</f>
        <v>1212</v>
      </c>
      <c r="C84" s="4">
        <f t="shared" si="27"/>
        <v>1225</v>
      </c>
      <c r="D84" s="4">
        <f t="shared" si="28"/>
        <v>1221.4166666666665</v>
      </c>
      <c r="E84" s="4">
        <f t="shared" si="29"/>
        <v>-9.4166666666665151</v>
      </c>
      <c r="F84" s="5">
        <f t="shared" si="30"/>
        <v>-0.14220225127086114</v>
      </c>
      <c r="G84" s="5">
        <f t="shared" si="26"/>
        <v>1212.1422022512709</v>
      </c>
    </row>
    <row r="85" spans="1:7" x14ac:dyDescent="0.2">
      <c r="A85" s="4" t="str">
        <f>+Gas!A85</f>
        <v>1998M12</v>
      </c>
      <c r="B85" s="4">
        <f>Datos!F92</f>
        <v>1317</v>
      </c>
      <c r="C85" s="4">
        <f t="shared" si="27"/>
        <v>1232.3333333333333</v>
      </c>
      <c r="D85" s="4">
        <f t="shared" si="28"/>
        <v>1228.6666666666665</v>
      </c>
      <c r="E85" s="4">
        <f t="shared" si="29"/>
        <v>88.333333333333485</v>
      </c>
      <c r="F85" s="5">
        <f t="shared" si="30"/>
        <v>77.120052650689928</v>
      </c>
      <c r="G85" s="5">
        <f t="shared" si="26"/>
        <v>1239.87994734931</v>
      </c>
    </row>
    <row r="86" spans="1:7" x14ac:dyDescent="0.2">
      <c r="A86" s="4" t="str">
        <f>+Gas!A86</f>
        <v>1999M01</v>
      </c>
      <c r="B86" s="4">
        <f>Datos!F93</f>
        <v>1333</v>
      </c>
      <c r="C86" s="4">
        <f t="shared" si="27"/>
        <v>1239.75</v>
      </c>
      <c r="D86" s="4">
        <f t="shared" si="28"/>
        <v>1236.0416666666665</v>
      </c>
      <c r="E86" s="4">
        <f t="shared" si="29"/>
        <v>96.958333333333485</v>
      </c>
      <c r="F86" s="5">
        <f t="shared" si="30"/>
        <v>137.15681735657228</v>
      </c>
      <c r="G86" s="5">
        <f t="shared" si="26"/>
        <v>1195.8431826434278</v>
      </c>
    </row>
    <row r="87" spans="1:7" x14ac:dyDescent="0.2">
      <c r="A87" s="4" t="str">
        <f>+Gas!A87</f>
        <v>1999M02</v>
      </c>
      <c r="B87" s="4">
        <f>Datos!F94</f>
        <v>1236</v>
      </c>
      <c r="C87" s="4">
        <f t="shared" si="27"/>
        <v>1246.25</v>
      </c>
      <c r="D87" s="4">
        <f t="shared" si="28"/>
        <v>1243</v>
      </c>
      <c r="E87" s="4">
        <f t="shared" si="29"/>
        <v>-7</v>
      </c>
      <c r="F87" s="5">
        <f t="shared" si="30"/>
        <v>-7.1642610748002733</v>
      </c>
      <c r="G87" s="5">
        <f t="shared" si="26"/>
        <v>1243.1642610748004</v>
      </c>
    </row>
    <row r="88" spans="1:7" x14ac:dyDescent="0.2">
      <c r="A88" s="4" t="str">
        <f>+Gas!A88</f>
        <v>1999M03</v>
      </c>
      <c r="B88" s="4">
        <f>Datos!F95</f>
        <v>1276</v>
      </c>
      <c r="C88" s="4">
        <f t="shared" si="27"/>
        <v>1252.5</v>
      </c>
      <c r="D88" s="4">
        <f t="shared" si="28"/>
        <v>1249.375</v>
      </c>
      <c r="E88" s="4">
        <f t="shared" si="29"/>
        <v>26.625</v>
      </c>
      <c r="F88" s="5">
        <f t="shared" si="30"/>
        <v>32.291621278140873</v>
      </c>
      <c r="G88" s="5">
        <f t="shared" si="26"/>
        <v>1243.7083787218592</v>
      </c>
    </row>
    <row r="89" spans="1:7" x14ac:dyDescent="0.2">
      <c r="A89" s="4" t="str">
        <f>+Gas!A89</f>
        <v>1999M04</v>
      </c>
      <c r="B89" s="4">
        <f>Datos!F96</f>
        <v>1167</v>
      </c>
      <c r="C89" s="4">
        <f t="shared" si="27"/>
        <v>1257.5833333333333</v>
      </c>
      <c r="D89" s="4">
        <f t="shared" si="28"/>
        <v>1255.0416666666665</v>
      </c>
      <c r="E89" s="4">
        <f t="shared" si="29"/>
        <v>-88.041666666666515</v>
      </c>
      <c r="F89" s="5">
        <f t="shared" si="30"/>
        <v>-87.693672839506178</v>
      </c>
      <c r="G89" s="5">
        <f t="shared" si="26"/>
        <v>1254.6936728395062</v>
      </c>
    </row>
    <row r="90" spans="1:7" x14ac:dyDescent="0.2">
      <c r="A90" s="4" t="str">
        <f>+Gas!A90</f>
        <v>1999M05</v>
      </c>
      <c r="B90" s="4">
        <f>Datos!F97</f>
        <v>1219</v>
      </c>
      <c r="C90" s="4">
        <f t="shared" si="27"/>
        <v>1268.5</v>
      </c>
      <c r="D90" s="4">
        <f t="shared" si="28"/>
        <v>1263.0416666666665</v>
      </c>
      <c r="E90" s="4">
        <f t="shared" si="29"/>
        <v>-44.041666666666515</v>
      </c>
      <c r="F90" s="5">
        <f t="shared" si="30"/>
        <v>-55.01230029048655</v>
      </c>
      <c r="G90" s="5">
        <f t="shared" si="26"/>
        <v>1274.0123002904866</v>
      </c>
    </row>
    <row r="91" spans="1:7" x14ac:dyDescent="0.2">
      <c r="A91" s="4" t="str">
        <f>+Gas!A91</f>
        <v>1999M06</v>
      </c>
      <c r="B91" s="4">
        <f>Datos!F98</f>
        <v>1252</v>
      </c>
      <c r="C91" s="4">
        <f t="shared" si="27"/>
        <v>1275.75</v>
      </c>
      <c r="D91" s="4">
        <f t="shared" si="28"/>
        <v>1272.125</v>
      </c>
      <c r="E91" s="4">
        <f t="shared" si="29"/>
        <v>-20.125</v>
      </c>
      <c r="F91" s="5">
        <f t="shared" si="30"/>
        <v>-23.654457153231668</v>
      </c>
      <c r="G91" s="5">
        <f t="shared" si="26"/>
        <v>1275.6544571532318</v>
      </c>
    </row>
    <row r="92" spans="1:7" x14ac:dyDescent="0.2">
      <c r="A92" s="4" t="str">
        <f>+Gas!A92</f>
        <v>1999M07</v>
      </c>
      <c r="B92" s="4">
        <f>Datos!F99</f>
        <v>1352</v>
      </c>
      <c r="C92" s="4">
        <f t="shared" si="27"/>
        <v>1287.25</v>
      </c>
      <c r="D92" s="4">
        <f t="shared" si="28"/>
        <v>1281.5</v>
      </c>
      <c r="E92" s="4">
        <f t="shared" si="29"/>
        <v>70.5</v>
      </c>
      <c r="F92" s="5">
        <f t="shared" si="30"/>
        <v>57.606299927378359</v>
      </c>
      <c r="G92" s="5">
        <f t="shared" si="26"/>
        <v>1294.3937000726216</v>
      </c>
    </row>
    <row r="93" spans="1:7" x14ac:dyDescent="0.2">
      <c r="A93" s="4" t="str">
        <f>+Gas!A93</f>
        <v>1999M08</v>
      </c>
      <c r="B93" s="4">
        <f>Datos!F100</f>
        <v>1228</v>
      </c>
      <c r="C93" s="4">
        <f t="shared" si="27"/>
        <v>1292.4166666666667</v>
      </c>
      <c r="D93" s="4">
        <f t="shared" si="28"/>
        <v>1289.8333333333335</v>
      </c>
      <c r="E93" s="4">
        <f t="shared" si="29"/>
        <v>-61.833333333333485</v>
      </c>
      <c r="F93" s="5">
        <f t="shared" si="30"/>
        <v>-48.171477850399427</v>
      </c>
      <c r="G93" s="5">
        <f t="shared" si="26"/>
        <v>1276.1714778503995</v>
      </c>
    </row>
    <row r="94" spans="1:7" x14ac:dyDescent="0.2">
      <c r="A94" s="4" t="str">
        <f>+Gas!A94</f>
        <v>1999M09</v>
      </c>
      <c r="B94" s="4">
        <f>Datos!F101</f>
        <v>1251</v>
      </c>
      <c r="C94" s="4">
        <f t="shared" si="27"/>
        <v>1299.25</v>
      </c>
      <c r="D94" s="4">
        <f t="shared" si="28"/>
        <v>1295.8333333333335</v>
      </c>
      <c r="E94" s="4">
        <f t="shared" si="29"/>
        <v>-44.833333333333485</v>
      </c>
      <c r="F94" s="5">
        <f t="shared" si="30"/>
        <v>-43.993237109658715</v>
      </c>
      <c r="G94" s="5">
        <f t="shared" si="26"/>
        <v>1294.9932371096588</v>
      </c>
    </row>
    <row r="95" spans="1:7" x14ac:dyDescent="0.2">
      <c r="A95" s="4" t="str">
        <f>+Gas!A95</f>
        <v>1999M10</v>
      </c>
      <c r="B95" s="4">
        <f>Datos!F102</f>
        <v>1248</v>
      </c>
      <c r="C95" s="4">
        <f t="shared" si="27"/>
        <v>1307.0833333333333</v>
      </c>
      <c r="D95" s="4">
        <f t="shared" si="28"/>
        <v>1303.1666666666665</v>
      </c>
      <c r="E95" s="4">
        <f t="shared" si="29"/>
        <v>-55.166666666666515</v>
      </c>
      <c r="F95" s="5">
        <f t="shared" si="30"/>
        <v>-38.343182643427745</v>
      </c>
      <c r="G95" s="5">
        <f t="shared" si="26"/>
        <v>1286.3431826434278</v>
      </c>
    </row>
    <row r="96" spans="1:7" x14ac:dyDescent="0.2">
      <c r="A96" s="4" t="str">
        <f>+Gas!A96</f>
        <v>1999M11</v>
      </c>
      <c r="B96" s="4">
        <f>Datos!F103</f>
        <v>1343</v>
      </c>
      <c r="C96" s="4">
        <f t="shared" si="27"/>
        <v>1313.5</v>
      </c>
      <c r="D96" s="4">
        <f t="shared" si="28"/>
        <v>1310.2916666666665</v>
      </c>
      <c r="E96" s="4">
        <f t="shared" si="29"/>
        <v>32.708333333333485</v>
      </c>
      <c r="F96" s="5">
        <f t="shared" si="30"/>
        <v>-0.14220225127086114</v>
      </c>
      <c r="G96" s="5">
        <f t="shared" si="26"/>
        <v>1343.1422022512709</v>
      </c>
    </row>
    <row r="97" spans="1:7" x14ac:dyDescent="0.2">
      <c r="A97" s="4" t="str">
        <f>+Gas!A97</f>
        <v>1999M12</v>
      </c>
      <c r="B97" s="4">
        <f>Datos!F104</f>
        <v>1404</v>
      </c>
      <c r="C97" s="4">
        <f t="shared" si="27"/>
        <v>1320.5833333333333</v>
      </c>
      <c r="D97" s="4">
        <f t="shared" si="28"/>
        <v>1317.0416666666665</v>
      </c>
      <c r="E97" s="4">
        <f t="shared" si="29"/>
        <v>86.958333333333485</v>
      </c>
      <c r="F97" s="5">
        <f t="shared" si="30"/>
        <v>77.120052650689928</v>
      </c>
      <c r="G97" s="5">
        <f t="shared" si="26"/>
        <v>1326.87994734931</v>
      </c>
    </row>
    <row r="98" spans="1:7" x14ac:dyDescent="0.2">
      <c r="A98" s="4" t="str">
        <f>+Gas!A98</f>
        <v>2000M01</v>
      </c>
      <c r="B98" s="4">
        <f>Datos!F105</f>
        <v>1471</v>
      </c>
      <c r="C98" s="4">
        <f t="shared" si="27"/>
        <v>1323</v>
      </c>
      <c r="D98" s="4">
        <f t="shared" si="28"/>
        <v>1321.7916666666665</v>
      </c>
      <c r="E98" s="4">
        <f t="shared" si="29"/>
        <v>149.20833333333348</v>
      </c>
      <c r="F98" s="5">
        <f t="shared" si="30"/>
        <v>137.15681735657228</v>
      </c>
      <c r="G98" s="5">
        <f t="shared" si="26"/>
        <v>1333.8431826434278</v>
      </c>
    </row>
    <row r="99" spans="1:7" x14ac:dyDescent="0.2">
      <c r="A99" s="4" t="str">
        <f>+Gas!A99</f>
        <v>2000M02</v>
      </c>
      <c r="B99" s="4">
        <f>Datos!F106</f>
        <v>1298</v>
      </c>
      <c r="C99" s="4">
        <f t="shared" si="27"/>
        <v>1329.75</v>
      </c>
      <c r="D99" s="4">
        <f t="shared" si="28"/>
        <v>1326.375</v>
      </c>
      <c r="E99" s="4">
        <f t="shared" si="29"/>
        <v>-28.375</v>
      </c>
      <c r="F99" s="5">
        <f t="shared" si="30"/>
        <v>-7.1642610748002733</v>
      </c>
      <c r="G99" s="5">
        <f t="shared" si="26"/>
        <v>1305.1642610748004</v>
      </c>
    </row>
    <row r="100" spans="1:7" x14ac:dyDescent="0.2">
      <c r="A100" s="4" t="str">
        <f>+Gas!A100</f>
        <v>2000M03</v>
      </c>
      <c r="B100" s="4">
        <f>Datos!F107</f>
        <v>1358</v>
      </c>
      <c r="C100" s="4">
        <f t="shared" si="27"/>
        <v>1336.75</v>
      </c>
      <c r="D100" s="4">
        <f t="shared" si="28"/>
        <v>1333.25</v>
      </c>
      <c r="E100" s="4">
        <f t="shared" si="29"/>
        <v>24.75</v>
      </c>
      <c r="F100" s="5">
        <f t="shared" si="30"/>
        <v>32.291621278140873</v>
      </c>
      <c r="G100" s="5">
        <f t="shared" si="26"/>
        <v>1325.7083787218592</v>
      </c>
    </row>
    <row r="101" spans="1:7" x14ac:dyDescent="0.2">
      <c r="A101" s="4" t="str">
        <f>+Gas!A101</f>
        <v>2000M04</v>
      </c>
      <c r="B101" s="4">
        <f>Datos!F108</f>
        <v>1261</v>
      </c>
      <c r="C101" s="4">
        <f t="shared" si="27"/>
        <v>1343.6666666666667</v>
      </c>
      <c r="D101" s="4">
        <f t="shared" si="28"/>
        <v>1340.2083333333335</v>
      </c>
      <c r="E101" s="4">
        <f t="shared" si="29"/>
        <v>-79.208333333333485</v>
      </c>
      <c r="F101" s="5">
        <f t="shared" si="30"/>
        <v>-87.693672839506178</v>
      </c>
      <c r="G101" s="5">
        <f t="shared" si="26"/>
        <v>1348.6936728395062</v>
      </c>
    </row>
    <row r="102" spans="1:7" x14ac:dyDescent="0.2">
      <c r="A102" s="4" t="str">
        <f>+Gas!A102</f>
        <v>2000M05</v>
      </c>
      <c r="B102" s="4">
        <f>Datos!F109</f>
        <v>1296</v>
      </c>
      <c r="C102" s="4">
        <f t="shared" si="27"/>
        <v>1348.6666666666667</v>
      </c>
      <c r="D102" s="4">
        <f t="shared" si="28"/>
        <v>1346.1666666666667</v>
      </c>
      <c r="E102" s="4">
        <f t="shared" si="29"/>
        <v>-50.166666666666742</v>
      </c>
      <c r="F102" s="5">
        <f t="shared" si="30"/>
        <v>-55.01230029048655</v>
      </c>
      <c r="G102" s="5">
        <f t="shared" si="26"/>
        <v>1351.0123002904866</v>
      </c>
    </row>
    <row r="103" spans="1:7" x14ac:dyDescent="0.2">
      <c r="A103" s="4" t="str">
        <f>+Gas!A103</f>
        <v>2000M06</v>
      </c>
      <c r="B103" s="4">
        <f>Datos!F110</f>
        <v>1337</v>
      </c>
      <c r="C103" s="4">
        <f t="shared" si="27"/>
        <v>1350.5833333333333</v>
      </c>
      <c r="D103" s="4">
        <f t="shared" si="28"/>
        <v>1349.625</v>
      </c>
      <c r="E103" s="4">
        <f t="shared" si="29"/>
        <v>-12.625</v>
      </c>
      <c r="F103" s="5">
        <f t="shared" si="30"/>
        <v>-23.654457153231668</v>
      </c>
      <c r="G103" s="5">
        <f t="shared" si="26"/>
        <v>1360.6544571532318</v>
      </c>
    </row>
    <row r="104" spans="1:7" x14ac:dyDescent="0.2">
      <c r="A104" s="4" t="str">
        <f>+Gas!A104</f>
        <v>2000M07</v>
      </c>
      <c r="B104" s="4">
        <f>Datos!F111</f>
        <v>1381</v>
      </c>
      <c r="C104" s="4">
        <f t="shared" si="27"/>
        <v>1355.4166666666667</v>
      </c>
      <c r="D104" s="4">
        <f t="shared" si="28"/>
        <v>1353</v>
      </c>
      <c r="E104" s="4">
        <f t="shared" si="29"/>
        <v>28</v>
      </c>
      <c r="F104" s="5">
        <f t="shared" si="30"/>
        <v>57.606299927378359</v>
      </c>
      <c r="G104" s="5">
        <f t="shared" si="26"/>
        <v>1323.3937000726216</v>
      </c>
    </row>
    <row r="105" spans="1:7" x14ac:dyDescent="0.2">
      <c r="A105" s="4" t="str">
        <f>+Gas!A105</f>
        <v>2000M08</v>
      </c>
      <c r="B105" s="4">
        <f>Datos!F112</f>
        <v>1309</v>
      </c>
      <c r="C105" s="4">
        <f t="shared" si="27"/>
        <v>1362.3333333333333</v>
      </c>
      <c r="D105" s="4">
        <f t="shared" si="28"/>
        <v>1358.875</v>
      </c>
      <c r="E105" s="4">
        <f t="shared" si="29"/>
        <v>-49.875</v>
      </c>
      <c r="F105" s="5">
        <f t="shared" si="30"/>
        <v>-48.171477850399427</v>
      </c>
      <c r="G105" s="5">
        <f t="shared" si="26"/>
        <v>1357.1714778503995</v>
      </c>
    </row>
    <row r="106" spans="1:7" x14ac:dyDescent="0.2">
      <c r="A106" s="4" t="str">
        <f>+Gas!A106</f>
        <v>2000M09</v>
      </c>
      <c r="B106" s="4">
        <f>Datos!F113</f>
        <v>1335</v>
      </c>
      <c r="C106" s="4">
        <f t="shared" si="27"/>
        <v>1369.6666666666667</v>
      </c>
      <c r="D106" s="4">
        <f t="shared" si="28"/>
        <v>1366</v>
      </c>
      <c r="E106" s="4">
        <f t="shared" si="29"/>
        <v>-31</v>
      </c>
      <c r="F106" s="5">
        <f t="shared" si="30"/>
        <v>-43.993237109658715</v>
      </c>
      <c r="G106" s="5">
        <f t="shared" si="26"/>
        <v>1378.9932371096588</v>
      </c>
    </row>
    <row r="107" spans="1:7" x14ac:dyDescent="0.2">
      <c r="A107" s="4" t="str">
        <f>+Gas!A107</f>
        <v>2000M10</v>
      </c>
      <c r="B107" s="4">
        <f>Datos!F114</f>
        <v>1331</v>
      </c>
      <c r="C107" s="4">
        <f t="shared" si="27"/>
        <v>1373.75</v>
      </c>
      <c r="D107" s="4">
        <f t="shared" si="28"/>
        <v>1371.7083333333335</v>
      </c>
      <c r="E107" s="4">
        <f t="shared" si="29"/>
        <v>-40.708333333333485</v>
      </c>
      <c r="F107" s="5">
        <f t="shared" si="30"/>
        <v>-38.343182643427745</v>
      </c>
      <c r="G107" s="5">
        <f t="shared" si="26"/>
        <v>1369.3431826434278</v>
      </c>
    </row>
    <row r="108" spans="1:7" x14ac:dyDescent="0.2">
      <c r="A108" s="4" t="str">
        <f>+Gas!A108</f>
        <v>2000M11</v>
      </c>
      <c r="B108" s="4">
        <f>Datos!F115</f>
        <v>1403</v>
      </c>
      <c r="C108" s="4">
        <f t="shared" si="27"/>
        <v>1382.8333333333333</v>
      </c>
      <c r="D108" s="4">
        <f t="shared" si="28"/>
        <v>1378.2916666666665</v>
      </c>
      <c r="E108" s="4">
        <f t="shared" si="29"/>
        <v>24.708333333333485</v>
      </c>
      <c r="F108" s="5">
        <f t="shared" si="30"/>
        <v>-0.14220225127086114</v>
      </c>
      <c r="G108" s="5">
        <f t="shared" si="26"/>
        <v>1403.1422022512709</v>
      </c>
    </row>
    <row r="109" spans="1:7" x14ac:dyDescent="0.2">
      <c r="A109" s="4" t="str">
        <f>+Gas!A109</f>
        <v>2000M12</v>
      </c>
      <c r="B109" s="4">
        <f>Datos!F116</f>
        <v>1427</v>
      </c>
      <c r="C109" s="4">
        <f t="shared" si="27"/>
        <v>1391.0833333333333</v>
      </c>
      <c r="D109" s="4">
        <f t="shared" si="28"/>
        <v>1386.9583333333333</v>
      </c>
      <c r="E109" s="4">
        <f t="shared" si="29"/>
        <v>40.041666666666742</v>
      </c>
      <c r="F109" s="5">
        <f t="shared" si="30"/>
        <v>77.120052650689928</v>
      </c>
      <c r="G109" s="5">
        <f t="shared" si="26"/>
        <v>1349.87994734931</v>
      </c>
    </row>
    <row r="110" spans="1:7" x14ac:dyDescent="0.2">
      <c r="A110" s="4" t="str">
        <f>+Gas!A110</f>
        <v>2001M01</v>
      </c>
      <c r="B110" s="4">
        <f>Datos!F117</f>
        <v>1529</v>
      </c>
      <c r="C110" s="4">
        <f t="shared" si="27"/>
        <v>1400.1666666666667</v>
      </c>
      <c r="D110" s="4">
        <f t="shared" si="28"/>
        <v>1395.625</v>
      </c>
      <c r="E110" s="4">
        <f t="shared" si="29"/>
        <v>133.375</v>
      </c>
      <c r="F110" s="5">
        <f t="shared" si="30"/>
        <v>137.15681735657228</v>
      </c>
      <c r="G110" s="5">
        <f t="shared" si="26"/>
        <v>1391.8431826434278</v>
      </c>
    </row>
    <row r="111" spans="1:7" x14ac:dyDescent="0.2">
      <c r="A111" s="4" t="str">
        <f>+Gas!A111</f>
        <v>2001M02</v>
      </c>
      <c r="B111" s="4">
        <f>Datos!F118</f>
        <v>1381</v>
      </c>
      <c r="C111" s="4">
        <f t="shared" si="27"/>
        <v>1409.3333333333333</v>
      </c>
      <c r="D111" s="4">
        <f t="shared" si="28"/>
        <v>1404.75</v>
      </c>
      <c r="E111" s="4">
        <f t="shared" si="29"/>
        <v>-23.75</v>
      </c>
      <c r="F111" s="5">
        <f t="shared" si="30"/>
        <v>-7.1642610748002733</v>
      </c>
      <c r="G111" s="5">
        <f t="shared" si="26"/>
        <v>1388.1642610748004</v>
      </c>
    </row>
    <row r="112" spans="1:7" x14ac:dyDescent="0.2">
      <c r="A112" s="4" t="str">
        <f>+Gas!A112</f>
        <v>2001M03</v>
      </c>
      <c r="B112" s="4">
        <f>Datos!F119</f>
        <v>1446</v>
      </c>
      <c r="C112" s="4">
        <f t="shared" si="27"/>
        <v>1414.25</v>
      </c>
      <c r="D112" s="4">
        <f t="shared" si="28"/>
        <v>1411.7916666666665</v>
      </c>
      <c r="E112" s="4">
        <f t="shared" si="29"/>
        <v>34.208333333333485</v>
      </c>
      <c r="F112" s="5">
        <f t="shared" si="30"/>
        <v>32.291621278140873</v>
      </c>
      <c r="G112" s="5">
        <f t="shared" si="26"/>
        <v>1413.7083787218592</v>
      </c>
    </row>
    <row r="113" spans="1:7" x14ac:dyDescent="0.2">
      <c r="A113" s="4" t="str">
        <f>+Gas!A113</f>
        <v>2001M04</v>
      </c>
      <c r="B113" s="4">
        <f>Datos!F120</f>
        <v>1310</v>
      </c>
      <c r="C113" s="4">
        <f t="shared" si="27"/>
        <v>1421.25</v>
      </c>
      <c r="D113" s="4">
        <f t="shared" si="28"/>
        <v>1417.75</v>
      </c>
      <c r="E113" s="4">
        <f t="shared" si="29"/>
        <v>-107.75</v>
      </c>
      <c r="F113" s="5">
        <f t="shared" si="30"/>
        <v>-87.693672839506178</v>
      </c>
      <c r="G113" s="5">
        <f t="shared" si="26"/>
        <v>1397.6936728395062</v>
      </c>
    </row>
    <row r="114" spans="1:7" x14ac:dyDescent="0.2">
      <c r="A114" s="4" t="str">
        <f>+Gas!A114</f>
        <v>2001M05</v>
      </c>
      <c r="B114" s="4">
        <f>Datos!F121</f>
        <v>1405</v>
      </c>
      <c r="C114" s="4">
        <f t="shared" si="27"/>
        <v>1428.6666666666667</v>
      </c>
      <c r="D114" s="4">
        <f t="shared" si="28"/>
        <v>1424.9583333333335</v>
      </c>
      <c r="E114" s="4">
        <f t="shared" si="29"/>
        <v>-19.958333333333485</v>
      </c>
      <c r="F114" s="5">
        <f t="shared" si="30"/>
        <v>-55.01230029048655</v>
      </c>
      <c r="G114" s="5">
        <f t="shared" si="26"/>
        <v>1460.0123002904866</v>
      </c>
    </row>
    <row r="115" spans="1:7" x14ac:dyDescent="0.2">
      <c r="A115" s="4" t="str">
        <f>+Gas!A115</f>
        <v>2001M06</v>
      </c>
      <c r="B115" s="4">
        <f>Datos!F122</f>
        <v>1436</v>
      </c>
      <c r="C115" s="4">
        <f t="shared" si="27"/>
        <v>1440.8333333333333</v>
      </c>
      <c r="D115" s="4">
        <f t="shared" si="28"/>
        <v>1434.75</v>
      </c>
      <c r="E115" s="4">
        <f t="shared" si="29"/>
        <v>1.25</v>
      </c>
      <c r="F115" s="5">
        <f t="shared" si="30"/>
        <v>-23.654457153231668</v>
      </c>
      <c r="G115" s="5">
        <f t="shared" si="26"/>
        <v>1459.6544571532318</v>
      </c>
    </row>
    <row r="116" spans="1:7" x14ac:dyDescent="0.2">
      <c r="A116" s="4" t="str">
        <f>+Gas!A116</f>
        <v>2001M07</v>
      </c>
      <c r="B116" s="4">
        <f>Datos!F123</f>
        <v>1490</v>
      </c>
      <c r="C116" s="4">
        <f t="shared" si="27"/>
        <v>1448.0833333333333</v>
      </c>
      <c r="D116" s="4">
        <f t="shared" si="28"/>
        <v>1444.4583333333333</v>
      </c>
      <c r="E116" s="4">
        <f t="shared" si="29"/>
        <v>45.541666666666742</v>
      </c>
      <c r="F116" s="5">
        <f t="shared" si="30"/>
        <v>57.606299927378359</v>
      </c>
      <c r="G116" s="5">
        <f t="shared" si="26"/>
        <v>1432.3937000726216</v>
      </c>
    </row>
    <row r="117" spans="1:7" x14ac:dyDescent="0.2">
      <c r="A117" s="4" t="str">
        <f>+Gas!A117</f>
        <v>2001M08</v>
      </c>
      <c r="B117" s="4">
        <f>Datos!F124</f>
        <v>1419</v>
      </c>
      <c r="C117" s="4">
        <f t="shared" si="27"/>
        <v>1451.6666666666667</v>
      </c>
      <c r="D117" s="4">
        <f t="shared" si="28"/>
        <v>1449.875</v>
      </c>
      <c r="E117" s="4">
        <f t="shared" si="29"/>
        <v>-30.875</v>
      </c>
      <c r="F117" s="5">
        <f t="shared" si="30"/>
        <v>-48.171477850399427</v>
      </c>
      <c r="G117" s="5">
        <f t="shared" si="26"/>
        <v>1467.1714778503995</v>
      </c>
    </row>
    <row r="118" spans="1:7" x14ac:dyDescent="0.2">
      <c r="A118" s="4" t="str">
        <f>+Gas!A118</f>
        <v>2001M09</v>
      </c>
      <c r="B118" s="4">
        <f>Datos!F125</f>
        <v>1394</v>
      </c>
      <c r="C118" s="4">
        <f t="shared" si="27"/>
        <v>1454.75</v>
      </c>
      <c r="D118" s="4">
        <f t="shared" si="28"/>
        <v>1453.2083333333335</v>
      </c>
      <c r="E118" s="4">
        <f t="shared" si="29"/>
        <v>-59.208333333333485</v>
      </c>
      <c r="F118" s="5">
        <f t="shared" si="30"/>
        <v>-43.993237109658715</v>
      </c>
      <c r="G118" s="5">
        <f t="shared" si="26"/>
        <v>1437.9932371096588</v>
      </c>
    </row>
    <row r="119" spans="1:7" x14ac:dyDescent="0.2">
      <c r="A119" s="4" t="str">
        <f>+Gas!A119</f>
        <v>2001M10</v>
      </c>
      <c r="B119" s="4">
        <f>Datos!F126</f>
        <v>1415</v>
      </c>
      <c r="C119" s="4">
        <f t="shared" si="27"/>
        <v>1465</v>
      </c>
      <c r="D119" s="4">
        <f t="shared" si="28"/>
        <v>1459.875</v>
      </c>
      <c r="E119" s="4">
        <f t="shared" si="29"/>
        <v>-44.875</v>
      </c>
      <c r="F119" s="5">
        <f t="shared" si="30"/>
        <v>-38.343182643427745</v>
      </c>
      <c r="G119" s="5">
        <f t="shared" si="26"/>
        <v>1453.3431826434278</v>
      </c>
    </row>
    <row r="120" spans="1:7" x14ac:dyDescent="0.2">
      <c r="A120" s="4" t="str">
        <f>+Gas!A120</f>
        <v>2001M11</v>
      </c>
      <c r="B120" s="4">
        <f>Datos!F127</f>
        <v>1492</v>
      </c>
      <c r="C120" s="4">
        <f t="shared" si="27"/>
        <v>1468.75</v>
      </c>
      <c r="D120" s="4">
        <f t="shared" si="28"/>
        <v>1466.875</v>
      </c>
      <c r="E120" s="4">
        <f t="shared" si="29"/>
        <v>25.125</v>
      </c>
      <c r="F120" s="5">
        <f t="shared" si="30"/>
        <v>-0.14220225127086114</v>
      </c>
      <c r="G120" s="5">
        <f t="shared" si="26"/>
        <v>1492.1422022512709</v>
      </c>
    </row>
    <row r="121" spans="1:7" x14ac:dyDescent="0.2">
      <c r="A121" s="4" t="str">
        <f>+Gas!A121</f>
        <v>2001M12</v>
      </c>
      <c r="B121" s="4">
        <f>Datos!F128</f>
        <v>1573</v>
      </c>
      <c r="C121" s="4">
        <f t="shared" si="27"/>
        <v>1471</v>
      </c>
      <c r="D121" s="4">
        <f t="shared" si="28"/>
        <v>1469.875</v>
      </c>
      <c r="E121" s="4">
        <f t="shared" si="29"/>
        <v>103.125</v>
      </c>
      <c r="F121" s="5">
        <f t="shared" si="30"/>
        <v>77.120052650689928</v>
      </c>
      <c r="G121" s="5">
        <f t="shared" si="26"/>
        <v>1495.87994734931</v>
      </c>
    </row>
    <row r="122" spans="1:7" x14ac:dyDescent="0.2">
      <c r="A122" s="4" t="str">
        <f>+Gas!A122</f>
        <v>2002M01</v>
      </c>
      <c r="B122" s="4">
        <f>Datos!F129</f>
        <v>1616</v>
      </c>
      <c r="C122" s="4">
        <f t="shared" si="27"/>
        <v>1476.4166666666667</v>
      </c>
      <c r="D122" s="4">
        <f t="shared" si="28"/>
        <v>1473.7083333333335</v>
      </c>
      <c r="E122" s="4">
        <f t="shared" si="29"/>
        <v>142.29166666666652</v>
      </c>
      <c r="F122" s="5">
        <f t="shared" si="30"/>
        <v>137.15681735657228</v>
      </c>
      <c r="G122" s="5">
        <f t="shared" si="26"/>
        <v>1478.8431826434278</v>
      </c>
    </row>
    <row r="123" spans="1:7" x14ac:dyDescent="0.2">
      <c r="A123" s="4" t="str">
        <f>+Gas!A123</f>
        <v>2002M02</v>
      </c>
      <c r="B123" s="4">
        <f>Datos!F130</f>
        <v>1424</v>
      </c>
      <c r="C123" s="4">
        <f t="shared" si="27"/>
        <v>1475.3333333333333</v>
      </c>
      <c r="D123" s="4">
        <f t="shared" si="28"/>
        <v>1475.875</v>
      </c>
      <c r="E123" s="4">
        <f t="shared" si="29"/>
        <v>-51.875</v>
      </c>
      <c r="F123" s="5">
        <f t="shared" si="30"/>
        <v>-7.1642610748002733</v>
      </c>
      <c r="G123" s="5">
        <f t="shared" si="26"/>
        <v>1431.1642610748004</v>
      </c>
    </row>
    <row r="124" spans="1:7" x14ac:dyDescent="0.2">
      <c r="A124" s="4" t="str">
        <f>+Gas!A124</f>
        <v>2002M03</v>
      </c>
      <c r="B124" s="4">
        <f>Datos!F131</f>
        <v>1483</v>
      </c>
      <c r="C124" s="4">
        <f t="shared" si="27"/>
        <v>1478.6666666666667</v>
      </c>
      <c r="D124" s="4">
        <f t="shared" si="28"/>
        <v>1477</v>
      </c>
      <c r="E124" s="4">
        <f t="shared" si="29"/>
        <v>6</v>
      </c>
      <c r="F124" s="5">
        <f t="shared" si="30"/>
        <v>32.291621278140873</v>
      </c>
      <c r="G124" s="5">
        <f t="shared" si="26"/>
        <v>1450.7083787218592</v>
      </c>
    </row>
    <row r="125" spans="1:7" x14ac:dyDescent="0.2">
      <c r="A125" s="4" t="str">
        <f>+Gas!A125</f>
        <v>2002M04</v>
      </c>
      <c r="B125" s="4">
        <f>Datos!F132</f>
        <v>1433</v>
      </c>
      <c r="C125" s="4">
        <f t="shared" si="27"/>
        <v>1485.0833333333333</v>
      </c>
      <c r="D125" s="4">
        <f t="shared" si="28"/>
        <v>1481.875</v>
      </c>
      <c r="E125" s="4">
        <f t="shared" si="29"/>
        <v>-48.875</v>
      </c>
      <c r="F125" s="5">
        <f t="shared" si="30"/>
        <v>-87.693672839506178</v>
      </c>
      <c r="G125" s="5">
        <f t="shared" si="26"/>
        <v>1520.6936728395062</v>
      </c>
    </row>
    <row r="126" spans="1:7" x14ac:dyDescent="0.2">
      <c r="A126" s="4" t="str">
        <f>+Gas!A126</f>
        <v>2002M05</v>
      </c>
      <c r="B126" s="4">
        <f>Datos!F133</f>
        <v>1450</v>
      </c>
      <c r="C126" s="4">
        <f t="shared" si="27"/>
        <v>1485.5</v>
      </c>
      <c r="D126" s="4">
        <f t="shared" si="28"/>
        <v>1485.2916666666665</v>
      </c>
      <c r="E126" s="4">
        <f t="shared" si="29"/>
        <v>-35.291666666666515</v>
      </c>
      <c r="F126" s="5">
        <f t="shared" si="30"/>
        <v>-55.01230029048655</v>
      </c>
      <c r="G126" s="5">
        <f t="shared" si="26"/>
        <v>1505.0123002904866</v>
      </c>
    </row>
    <row r="127" spans="1:7" x14ac:dyDescent="0.2">
      <c r="A127" s="4" t="str">
        <f>+Gas!A127</f>
        <v>2002M06</v>
      </c>
      <c r="B127" s="4">
        <f>Datos!F134</f>
        <v>1463</v>
      </c>
      <c r="C127" s="4">
        <f t="shared" si="27"/>
        <v>1483.75</v>
      </c>
      <c r="D127" s="4">
        <f t="shared" si="28"/>
        <v>1484.625</v>
      </c>
      <c r="E127" s="4">
        <f t="shared" si="29"/>
        <v>-21.625</v>
      </c>
      <c r="F127" s="5">
        <f t="shared" si="30"/>
        <v>-23.654457153231668</v>
      </c>
      <c r="G127" s="5">
        <f t="shared" si="26"/>
        <v>1486.6544571532318</v>
      </c>
    </row>
    <row r="128" spans="1:7" x14ac:dyDescent="0.2">
      <c r="A128" s="4" t="str">
        <f>+Gas!A128</f>
        <v>2002M07</v>
      </c>
      <c r="B128" s="4">
        <f>Datos!F135</f>
        <v>1555</v>
      </c>
      <c r="C128" s="4">
        <f t="shared" si="27"/>
        <v>1490</v>
      </c>
      <c r="D128" s="4">
        <f t="shared" si="28"/>
        <v>1486.875</v>
      </c>
      <c r="E128" s="4">
        <f t="shared" si="29"/>
        <v>68.125</v>
      </c>
      <c r="F128" s="5">
        <f t="shared" si="30"/>
        <v>57.606299927378359</v>
      </c>
      <c r="G128" s="5">
        <f t="shared" si="26"/>
        <v>1497.3937000726216</v>
      </c>
    </row>
    <row r="129" spans="1:7" x14ac:dyDescent="0.2">
      <c r="A129" s="4" t="str">
        <f>+Gas!A129</f>
        <v>2002M08</v>
      </c>
      <c r="B129" s="4">
        <f>Datos!F136</f>
        <v>1406</v>
      </c>
      <c r="C129" s="4">
        <f t="shared" si="27"/>
        <v>1502.1666666666667</v>
      </c>
      <c r="D129" s="4">
        <f t="shared" si="28"/>
        <v>1496.0833333333335</v>
      </c>
      <c r="E129" s="4">
        <f t="shared" si="29"/>
        <v>-90.083333333333485</v>
      </c>
      <c r="F129" s="5">
        <f t="shared" si="30"/>
        <v>-48.171477850399427</v>
      </c>
      <c r="G129" s="5">
        <f t="shared" si="26"/>
        <v>1454.1714778503995</v>
      </c>
    </row>
    <row r="130" spans="1:7" x14ac:dyDescent="0.2">
      <c r="A130" s="4" t="str">
        <f>+Gas!A130</f>
        <v>2002M09</v>
      </c>
      <c r="B130" s="4">
        <f>Datos!F137</f>
        <v>1434</v>
      </c>
      <c r="C130" s="4">
        <f t="shared" si="27"/>
        <v>1508.0833333333333</v>
      </c>
      <c r="D130" s="4">
        <f t="shared" si="28"/>
        <v>1505.125</v>
      </c>
      <c r="E130" s="4">
        <f t="shared" si="29"/>
        <v>-71.125</v>
      </c>
      <c r="F130" s="5">
        <f t="shared" si="30"/>
        <v>-43.993237109658715</v>
      </c>
      <c r="G130" s="5">
        <f t="shared" si="26"/>
        <v>1477.9932371096588</v>
      </c>
    </row>
    <row r="131" spans="1:7" x14ac:dyDescent="0.2">
      <c r="A131" s="4" t="str">
        <f>+Gas!A131</f>
        <v>2002M10</v>
      </c>
      <c r="B131" s="4">
        <f>Datos!F138</f>
        <v>1492</v>
      </c>
      <c r="C131" s="4">
        <f t="shared" si="27"/>
        <v>1508.5</v>
      </c>
      <c r="D131" s="4">
        <f t="shared" si="28"/>
        <v>1508.2916666666665</v>
      </c>
      <c r="E131" s="4">
        <f t="shared" si="29"/>
        <v>-16.291666666666515</v>
      </c>
      <c r="F131" s="5">
        <f t="shared" si="30"/>
        <v>-38.343182643427745</v>
      </c>
      <c r="G131" s="5">
        <f t="shared" ref="G131:G194" si="31">+B131-F131</f>
        <v>1530.3431826434278</v>
      </c>
    </row>
    <row r="132" spans="1:7" x14ac:dyDescent="0.2">
      <c r="A132" s="4" t="str">
        <f>+Gas!A132</f>
        <v>2002M11</v>
      </c>
      <c r="B132" s="4">
        <f>Datos!F139</f>
        <v>1497</v>
      </c>
      <c r="C132" s="4">
        <f t="shared" si="27"/>
        <v>1512.5833333333333</v>
      </c>
      <c r="D132" s="4">
        <f t="shared" si="28"/>
        <v>1510.5416666666665</v>
      </c>
      <c r="E132" s="4">
        <f t="shared" si="29"/>
        <v>-13.541666666666515</v>
      </c>
      <c r="F132" s="5">
        <f t="shared" si="30"/>
        <v>-0.14220225127086114</v>
      </c>
      <c r="G132" s="5">
        <f t="shared" si="31"/>
        <v>1497.1422022512709</v>
      </c>
    </row>
    <row r="133" spans="1:7" x14ac:dyDescent="0.2">
      <c r="A133" s="4" t="str">
        <f>+Gas!A133</f>
        <v>2002M12</v>
      </c>
      <c r="B133" s="4">
        <f>Datos!F140</f>
        <v>1552</v>
      </c>
      <c r="C133" s="4">
        <f t="shared" si="27"/>
        <v>1523.6666666666667</v>
      </c>
      <c r="D133" s="4">
        <f t="shared" si="28"/>
        <v>1518.125</v>
      </c>
      <c r="E133" s="4">
        <f t="shared" si="29"/>
        <v>33.875</v>
      </c>
      <c r="F133" s="5">
        <f t="shared" si="30"/>
        <v>77.120052650689928</v>
      </c>
      <c r="G133" s="5">
        <f t="shared" si="31"/>
        <v>1474.87994734931</v>
      </c>
    </row>
    <row r="134" spans="1:7" x14ac:dyDescent="0.2">
      <c r="A134" s="4" t="str">
        <f>+Gas!A134</f>
        <v>2003M01</v>
      </c>
      <c r="B134" s="4">
        <f>Datos!F141</f>
        <v>1691</v>
      </c>
      <c r="C134" s="4">
        <f t="shared" si="27"/>
        <v>1535.3333333333333</v>
      </c>
      <c r="D134" s="4">
        <f t="shared" si="28"/>
        <v>1529.5</v>
      </c>
      <c r="E134" s="4">
        <f t="shared" si="29"/>
        <v>161.5</v>
      </c>
      <c r="F134" s="5">
        <f t="shared" si="30"/>
        <v>137.15681735657228</v>
      </c>
      <c r="G134" s="5">
        <f t="shared" si="31"/>
        <v>1553.8431826434278</v>
      </c>
    </row>
    <row r="135" spans="1:7" x14ac:dyDescent="0.2">
      <c r="A135" s="4" t="str">
        <f>+Gas!A135</f>
        <v>2003M02</v>
      </c>
      <c r="B135" s="4">
        <f>Datos!F142</f>
        <v>1570</v>
      </c>
      <c r="C135" s="4">
        <f t="shared" si="27"/>
        <v>1550.5833333333333</v>
      </c>
      <c r="D135" s="4">
        <f t="shared" si="28"/>
        <v>1542.9583333333333</v>
      </c>
      <c r="E135" s="4">
        <f t="shared" si="29"/>
        <v>27.041666666666742</v>
      </c>
      <c r="F135" s="5">
        <f t="shared" si="30"/>
        <v>-7.1642610748002733</v>
      </c>
      <c r="G135" s="5">
        <f t="shared" si="31"/>
        <v>1577.1642610748004</v>
      </c>
    </row>
    <row r="136" spans="1:7" x14ac:dyDescent="0.2">
      <c r="A136" s="4" t="str">
        <f>+Gas!A136</f>
        <v>2003M03</v>
      </c>
      <c r="B136" s="4">
        <f>Datos!F143</f>
        <v>1554</v>
      </c>
      <c r="C136" s="4">
        <f t="shared" si="27"/>
        <v>1559.5833333333333</v>
      </c>
      <c r="D136" s="4">
        <f t="shared" si="28"/>
        <v>1555.0833333333333</v>
      </c>
      <c r="E136" s="4">
        <f t="shared" si="29"/>
        <v>-1.0833333333332575</v>
      </c>
      <c r="F136" s="5">
        <f t="shared" si="30"/>
        <v>32.291621278140873</v>
      </c>
      <c r="G136" s="5">
        <f t="shared" si="31"/>
        <v>1521.7083787218592</v>
      </c>
    </row>
    <row r="137" spans="1:7" x14ac:dyDescent="0.2">
      <c r="A137" s="4" t="str">
        <f>+Gas!A137</f>
        <v>2003M04</v>
      </c>
      <c r="B137" s="4">
        <f>Datos!F144</f>
        <v>1438</v>
      </c>
      <c r="C137" s="4">
        <f t="shared" ref="C137:C200" si="32">AVERAGE(B132:B143)</f>
        <v>1567.3333333333333</v>
      </c>
      <c r="D137" s="4">
        <f t="shared" ref="D137:D200" si="33">AVERAGE(C136:C137)</f>
        <v>1563.4583333333333</v>
      </c>
      <c r="E137" s="4">
        <f t="shared" ref="E137:E200" si="34">+B137-D137</f>
        <v>-125.45833333333326</v>
      </c>
      <c r="F137" s="5">
        <f t="shared" si="30"/>
        <v>-87.693672839506178</v>
      </c>
      <c r="G137" s="5">
        <f t="shared" si="31"/>
        <v>1525.6936728395062</v>
      </c>
    </row>
    <row r="138" spans="1:7" x14ac:dyDescent="0.2">
      <c r="A138" s="4" t="str">
        <f>+Gas!A138</f>
        <v>2003M05</v>
      </c>
      <c r="B138" s="4">
        <f>Datos!F145</f>
        <v>1499</v>
      </c>
      <c r="C138" s="4">
        <f t="shared" si="32"/>
        <v>1574.8333333333333</v>
      </c>
      <c r="D138" s="4">
        <f t="shared" si="33"/>
        <v>1571.0833333333333</v>
      </c>
      <c r="E138" s="4">
        <f t="shared" si="34"/>
        <v>-72.083333333333258</v>
      </c>
      <c r="F138" s="5">
        <f t="shared" si="30"/>
        <v>-55.01230029048655</v>
      </c>
      <c r="G138" s="5">
        <f t="shared" si="31"/>
        <v>1554.0123002904866</v>
      </c>
    </row>
    <row r="139" spans="1:7" x14ac:dyDescent="0.2">
      <c r="A139" s="4" t="str">
        <f>+Gas!A139</f>
        <v>2003M06</v>
      </c>
      <c r="B139" s="4">
        <f>Datos!F146</f>
        <v>1596</v>
      </c>
      <c r="C139" s="4">
        <f t="shared" si="32"/>
        <v>1586.4166666666667</v>
      </c>
      <c r="D139" s="4">
        <f t="shared" si="33"/>
        <v>1580.625</v>
      </c>
      <c r="E139" s="4">
        <f t="shared" si="34"/>
        <v>15.375</v>
      </c>
      <c r="F139" s="5">
        <f t="shared" si="30"/>
        <v>-23.654457153231668</v>
      </c>
      <c r="G139" s="5">
        <f t="shared" si="31"/>
        <v>1619.6544571532318</v>
      </c>
    </row>
    <row r="140" spans="1:7" x14ac:dyDescent="0.2">
      <c r="A140" s="4" t="str">
        <f>+Gas!A140</f>
        <v>2003M07</v>
      </c>
      <c r="B140" s="4">
        <f>Datos!F147</f>
        <v>1695</v>
      </c>
      <c r="C140" s="4">
        <f t="shared" si="32"/>
        <v>1588.0833333333333</v>
      </c>
      <c r="D140" s="4">
        <f t="shared" si="33"/>
        <v>1587.25</v>
      </c>
      <c r="E140" s="4">
        <f t="shared" si="34"/>
        <v>107.75</v>
      </c>
      <c r="F140" s="5">
        <f t="shared" si="30"/>
        <v>57.606299927378359</v>
      </c>
      <c r="G140" s="5">
        <f t="shared" si="31"/>
        <v>1637.3937000726216</v>
      </c>
    </row>
    <row r="141" spans="1:7" x14ac:dyDescent="0.2">
      <c r="A141" s="4" t="str">
        <f>+Gas!A141</f>
        <v>2003M08</v>
      </c>
      <c r="B141" s="4">
        <f>Datos!F148</f>
        <v>1589</v>
      </c>
      <c r="C141" s="4">
        <f t="shared" si="32"/>
        <v>1593.9166666666667</v>
      </c>
      <c r="D141" s="4">
        <f t="shared" si="33"/>
        <v>1591</v>
      </c>
      <c r="E141" s="4">
        <f t="shared" si="34"/>
        <v>-2</v>
      </c>
      <c r="F141" s="5">
        <f t="shared" si="30"/>
        <v>-48.171477850399427</v>
      </c>
      <c r="G141" s="5">
        <f t="shared" si="31"/>
        <v>1637.1714778503995</v>
      </c>
    </row>
    <row r="142" spans="1:7" x14ac:dyDescent="0.2">
      <c r="A142" s="4" t="str">
        <f>+Gas!A142</f>
        <v>2003M09</v>
      </c>
      <c r="B142" s="4">
        <f>Datos!F149</f>
        <v>1542</v>
      </c>
      <c r="C142" s="4">
        <f t="shared" si="32"/>
        <v>1608.8333333333333</v>
      </c>
      <c r="D142" s="4">
        <f t="shared" si="33"/>
        <v>1601.375</v>
      </c>
      <c r="E142" s="4">
        <f t="shared" si="34"/>
        <v>-59.375</v>
      </c>
      <c r="F142" s="5">
        <f t="shared" si="30"/>
        <v>-43.993237109658715</v>
      </c>
      <c r="G142" s="5">
        <f t="shared" si="31"/>
        <v>1585.9932371096588</v>
      </c>
    </row>
    <row r="143" spans="1:7" x14ac:dyDescent="0.2">
      <c r="A143" s="4" t="str">
        <f>+Gas!A143</f>
        <v>2003M10</v>
      </c>
      <c r="B143" s="4">
        <f>Datos!F150</f>
        <v>1585</v>
      </c>
      <c r="C143" s="4">
        <f t="shared" si="32"/>
        <v>1617.6666666666667</v>
      </c>
      <c r="D143" s="4">
        <f t="shared" si="33"/>
        <v>1613.25</v>
      </c>
      <c r="E143" s="4">
        <f t="shared" si="34"/>
        <v>-28.25</v>
      </c>
      <c r="F143" s="5">
        <f t="shared" ref="F143:F206" si="35">+F131</f>
        <v>-38.343182643427745</v>
      </c>
      <c r="G143" s="5">
        <f t="shared" si="31"/>
        <v>1623.3431826434278</v>
      </c>
    </row>
    <row r="144" spans="1:7" x14ac:dyDescent="0.2">
      <c r="A144" s="4" t="str">
        <f>+Gas!A144</f>
        <v>2003M11</v>
      </c>
      <c r="B144" s="4">
        <f>Datos!F151</f>
        <v>1587</v>
      </c>
      <c r="C144" s="4">
        <f t="shared" si="32"/>
        <v>1623.25</v>
      </c>
      <c r="D144" s="4">
        <f t="shared" si="33"/>
        <v>1620.4583333333335</v>
      </c>
      <c r="E144" s="4">
        <f t="shared" si="34"/>
        <v>-33.458333333333485</v>
      </c>
      <c r="F144" s="5">
        <f t="shared" si="35"/>
        <v>-0.14220225127086114</v>
      </c>
      <c r="G144" s="5">
        <f t="shared" si="31"/>
        <v>1587.1422022512709</v>
      </c>
    </row>
    <row r="145" spans="1:7" x14ac:dyDescent="0.2">
      <c r="A145" s="4" t="str">
        <f>+Gas!A145</f>
        <v>2003M12</v>
      </c>
      <c r="B145" s="4">
        <f>Datos!F152</f>
        <v>1691</v>
      </c>
      <c r="C145" s="4">
        <f t="shared" si="32"/>
        <v>1626.4166666666667</v>
      </c>
      <c r="D145" s="4">
        <f t="shared" si="33"/>
        <v>1624.8333333333335</v>
      </c>
      <c r="E145" s="4">
        <f t="shared" si="34"/>
        <v>66.166666666666515</v>
      </c>
      <c r="F145" s="5">
        <f t="shared" si="35"/>
        <v>77.120052650689928</v>
      </c>
      <c r="G145" s="5">
        <f t="shared" si="31"/>
        <v>1613.87994734931</v>
      </c>
    </row>
    <row r="146" spans="1:7" x14ac:dyDescent="0.2">
      <c r="A146" s="4" t="str">
        <f>+Gas!A146</f>
        <v>2004M01</v>
      </c>
      <c r="B146" s="4">
        <f>Datos!F153</f>
        <v>1711</v>
      </c>
      <c r="C146" s="4">
        <f t="shared" si="32"/>
        <v>1630.75</v>
      </c>
      <c r="D146" s="4">
        <f t="shared" si="33"/>
        <v>1628.5833333333335</v>
      </c>
      <c r="E146" s="4">
        <f t="shared" si="34"/>
        <v>82.416666666666515</v>
      </c>
      <c r="F146" s="5">
        <f t="shared" si="35"/>
        <v>137.15681735657228</v>
      </c>
      <c r="G146" s="5">
        <f t="shared" si="31"/>
        <v>1573.8431826434278</v>
      </c>
    </row>
    <row r="147" spans="1:7" x14ac:dyDescent="0.2">
      <c r="A147" s="4" t="str">
        <f>+Gas!A147</f>
        <v>2004M02</v>
      </c>
      <c r="B147" s="4">
        <f>Datos!F154</f>
        <v>1640</v>
      </c>
      <c r="C147" s="4">
        <f t="shared" si="32"/>
        <v>1633.25</v>
      </c>
      <c r="D147" s="4">
        <f t="shared" si="33"/>
        <v>1632</v>
      </c>
      <c r="E147" s="4">
        <f t="shared" si="34"/>
        <v>8</v>
      </c>
      <c r="F147" s="5">
        <f t="shared" si="35"/>
        <v>-7.1642610748002733</v>
      </c>
      <c r="G147" s="5">
        <f t="shared" si="31"/>
        <v>1647.1642610748004</v>
      </c>
    </row>
    <row r="148" spans="1:7" x14ac:dyDescent="0.2">
      <c r="A148" s="4" t="str">
        <f>+Gas!A148</f>
        <v>2004M03</v>
      </c>
      <c r="B148" s="4">
        <f>Datos!F155</f>
        <v>1733</v>
      </c>
      <c r="C148" s="4">
        <f t="shared" si="32"/>
        <v>1641.4166666666667</v>
      </c>
      <c r="D148" s="4">
        <f t="shared" si="33"/>
        <v>1637.3333333333335</v>
      </c>
      <c r="E148" s="4">
        <f t="shared" si="34"/>
        <v>95.666666666666515</v>
      </c>
      <c r="F148" s="5">
        <f t="shared" si="35"/>
        <v>32.291621278140873</v>
      </c>
      <c r="G148" s="5">
        <f t="shared" si="31"/>
        <v>1700.7083787218592</v>
      </c>
    </row>
    <row r="149" spans="1:7" x14ac:dyDescent="0.2">
      <c r="A149" s="4" t="str">
        <f>+Gas!A149</f>
        <v>2004M04</v>
      </c>
      <c r="B149" s="4">
        <f>Datos!F156</f>
        <v>1544</v>
      </c>
      <c r="C149" s="4">
        <f t="shared" si="32"/>
        <v>1644.0833333333333</v>
      </c>
      <c r="D149" s="4">
        <f t="shared" si="33"/>
        <v>1642.75</v>
      </c>
      <c r="E149" s="4">
        <f t="shared" si="34"/>
        <v>-98.75</v>
      </c>
      <c r="F149" s="5">
        <f t="shared" si="35"/>
        <v>-87.693672839506178</v>
      </c>
      <c r="G149" s="5">
        <f t="shared" si="31"/>
        <v>1631.6936728395062</v>
      </c>
    </row>
    <row r="150" spans="1:7" x14ac:dyDescent="0.2">
      <c r="A150" s="4" t="str">
        <f>+Gas!A150</f>
        <v>2004M05</v>
      </c>
      <c r="B150" s="4">
        <f>Datos!F157</f>
        <v>1566</v>
      </c>
      <c r="C150" s="4">
        <f t="shared" si="32"/>
        <v>1653</v>
      </c>
      <c r="D150" s="4">
        <f t="shared" si="33"/>
        <v>1648.5416666666665</v>
      </c>
      <c r="E150" s="4">
        <f t="shared" si="34"/>
        <v>-82.541666666666515</v>
      </c>
      <c r="F150" s="5">
        <f t="shared" si="35"/>
        <v>-55.01230029048655</v>
      </c>
      <c r="G150" s="5">
        <f t="shared" si="31"/>
        <v>1621.0123002904866</v>
      </c>
    </row>
    <row r="151" spans="1:7" x14ac:dyDescent="0.2">
      <c r="A151" s="4" t="str">
        <f>+Gas!A151</f>
        <v>2004M06</v>
      </c>
      <c r="B151" s="4">
        <f>Datos!F158</f>
        <v>1634</v>
      </c>
      <c r="C151" s="4">
        <f t="shared" si="32"/>
        <v>1659.5833333333333</v>
      </c>
      <c r="D151" s="4">
        <f t="shared" si="33"/>
        <v>1656.2916666666665</v>
      </c>
      <c r="E151" s="4">
        <f t="shared" si="34"/>
        <v>-22.291666666666515</v>
      </c>
      <c r="F151" s="5">
        <f t="shared" si="35"/>
        <v>-23.654457153231668</v>
      </c>
      <c r="G151" s="5">
        <f t="shared" si="31"/>
        <v>1657.6544571532318</v>
      </c>
    </row>
    <row r="152" spans="1:7" x14ac:dyDescent="0.2">
      <c r="A152" s="4" t="str">
        <f>+Gas!A152</f>
        <v>2004M07</v>
      </c>
      <c r="B152" s="4">
        <f>Datos!F159</f>
        <v>1747</v>
      </c>
      <c r="C152" s="4">
        <f t="shared" si="32"/>
        <v>1673.6666666666667</v>
      </c>
      <c r="D152" s="4">
        <f t="shared" si="33"/>
        <v>1666.625</v>
      </c>
      <c r="E152" s="4">
        <f t="shared" si="34"/>
        <v>80.375</v>
      </c>
      <c r="F152" s="5">
        <f t="shared" si="35"/>
        <v>57.606299927378359</v>
      </c>
      <c r="G152" s="5">
        <f t="shared" si="31"/>
        <v>1689.3937000726216</v>
      </c>
    </row>
    <row r="153" spans="1:7" x14ac:dyDescent="0.2">
      <c r="A153" s="4" t="str">
        <f>+Gas!A153</f>
        <v>2004M08</v>
      </c>
      <c r="B153" s="4">
        <f>Datos!F160</f>
        <v>1619</v>
      </c>
      <c r="C153" s="4">
        <f t="shared" si="32"/>
        <v>1683.8333333333333</v>
      </c>
      <c r="D153" s="4">
        <f t="shared" si="33"/>
        <v>1678.75</v>
      </c>
      <c r="E153" s="4">
        <f t="shared" si="34"/>
        <v>-59.75</v>
      </c>
      <c r="F153" s="5">
        <f t="shared" si="35"/>
        <v>-48.171477850399427</v>
      </c>
      <c r="G153" s="5">
        <f t="shared" si="31"/>
        <v>1667.1714778503995</v>
      </c>
    </row>
    <row r="154" spans="1:7" x14ac:dyDescent="0.2">
      <c r="A154" s="4" t="str">
        <f>+Gas!A154</f>
        <v>2004M09</v>
      </c>
      <c r="B154" s="4">
        <f>Datos!F161</f>
        <v>1640</v>
      </c>
      <c r="C154" s="4">
        <f t="shared" si="32"/>
        <v>1687.9166666666667</v>
      </c>
      <c r="D154" s="4">
        <f t="shared" si="33"/>
        <v>1685.875</v>
      </c>
      <c r="E154" s="4">
        <f t="shared" si="34"/>
        <v>-45.875</v>
      </c>
      <c r="F154" s="5">
        <f t="shared" si="35"/>
        <v>-43.993237109658715</v>
      </c>
      <c r="G154" s="5">
        <f t="shared" si="31"/>
        <v>1683.9932371096588</v>
      </c>
    </row>
    <row r="155" spans="1:7" x14ac:dyDescent="0.2">
      <c r="A155" s="4" t="str">
        <f>+Gas!A155</f>
        <v>2004M10</v>
      </c>
      <c r="B155" s="4">
        <f>Datos!F162</f>
        <v>1617</v>
      </c>
      <c r="C155" s="4">
        <f t="shared" si="32"/>
        <v>1693.75</v>
      </c>
      <c r="D155" s="4">
        <f t="shared" si="33"/>
        <v>1690.8333333333335</v>
      </c>
      <c r="E155" s="4">
        <f t="shared" si="34"/>
        <v>-73.833333333333485</v>
      </c>
      <c r="F155" s="5">
        <f t="shared" si="35"/>
        <v>-38.343182643427745</v>
      </c>
      <c r="G155" s="5">
        <f t="shared" si="31"/>
        <v>1655.3431826434278</v>
      </c>
    </row>
    <row r="156" spans="1:7" x14ac:dyDescent="0.2">
      <c r="A156" s="4" t="str">
        <f>+Gas!A156</f>
        <v>2004M11</v>
      </c>
      <c r="B156" s="4">
        <f>Datos!F163</f>
        <v>1694</v>
      </c>
      <c r="C156" s="4">
        <f t="shared" si="32"/>
        <v>1699.1666666666667</v>
      </c>
      <c r="D156" s="4">
        <f t="shared" si="33"/>
        <v>1696.4583333333335</v>
      </c>
      <c r="E156" s="4">
        <f t="shared" si="34"/>
        <v>-2.4583333333334849</v>
      </c>
      <c r="F156" s="5">
        <f t="shared" si="35"/>
        <v>-0.14220225127086114</v>
      </c>
      <c r="G156" s="5">
        <f t="shared" si="31"/>
        <v>1694.1422022512709</v>
      </c>
    </row>
    <row r="157" spans="1:7" x14ac:dyDescent="0.2">
      <c r="A157" s="4" t="str">
        <f>+Gas!A157</f>
        <v>2004M12</v>
      </c>
      <c r="B157" s="4">
        <f>Datos!F164</f>
        <v>1770</v>
      </c>
      <c r="C157" s="4">
        <f t="shared" si="32"/>
        <v>1708.0833333333333</v>
      </c>
      <c r="D157" s="4">
        <f t="shared" si="33"/>
        <v>1703.625</v>
      </c>
      <c r="E157" s="4">
        <f t="shared" si="34"/>
        <v>66.375</v>
      </c>
      <c r="F157" s="5">
        <f t="shared" si="35"/>
        <v>77.120052650689928</v>
      </c>
      <c r="G157" s="5">
        <f t="shared" si="31"/>
        <v>1692.87994734931</v>
      </c>
    </row>
    <row r="158" spans="1:7" x14ac:dyDescent="0.2">
      <c r="A158" s="4" t="str">
        <f>+Gas!A158</f>
        <v>2005M01</v>
      </c>
      <c r="B158" s="4">
        <f>Datos!F165</f>
        <v>1880</v>
      </c>
      <c r="C158" s="4">
        <f t="shared" si="32"/>
        <v>1714.9166666666667</v>
      </c>
      <c r="D158" s="4">
        <f t="shared" si="33"/>
        <v>1711.5</v>
      </c>
      <c r="E158" s="4">
        <f t="shared" si="34"/>
        <v>168.5</v>
      </c>
      <c r="F158" s="5">
        <f t="shared" si="35"/>
        <v>137.15681735657228</v>
      </c>
      <c r="G158" s="5">
        <f t="shared" si="31"/>
        <v>1742.8431826434278</v>
      </c>
    </row>
    <row r="159" spans="1:7" x14ac:dyDescent="0.2">
      <c r="A159" s="4" t="str">
        <f>+Gas!A159</f>
        <v>2005M02</v>
      </c>
      <c r="B159" s="4">
        <f>Datos!F166</f>
        <v>1762</v>
      </c>
      <c r="C159" s="4">
        <f t="shared" si="32"/>
        <v>1719.75</v>
      </c>
      <c r="D159" s="4">
        <f t="shared" si="33"/>
        <v>1717.3333333333335</v>
      </c>
      <c r="E159" s="4">
        <f t="shared" si="34"/>
        <v>44.666666666666515</v>
      </c>
      <c r="F159" s="5">
        <f t="shared" si="35"/>
        <v>-7.1642610748002733</v>
      </c>
      <c r="G159" s="5">
        <f t="shared" si="31"/>
        <v>1769.1642610748004</v>
      </c>
    </row>
    <row r="160" spans="1:7" x14ac:dyDescent="0.2">
      <c r="A160" s="4" t="str">
        <f>+Gas!A160</f>
        <v>2005M03</v>
      </c>
      <c r="B160" s="4">
        <f>Datos!F167</f>
        <v>1782</v>
      </c>
      <c r="C160" s="4">
        <f t="shared" si="32"/>
        <v>1721.75</v>
      </c>
      <c r="D160" s="4">
        <f t="shared" si="33"/>
        <v>1720.75</v>
      </c>
      <c r="E160" s="4">
        <f t="shared" si="34"/>
        <v>61.25</v>
      </c>
      <c r="F160" s="5">
        <f t="shared" si="35"/>
        <v>32.291621278140873</v>
      </c>
      <c r="G160" s="5">
        <f t="shared" si="31"/>
        <v>1749.7083787218592</v>
      </c>
    </row>
    <row r="161" spans="1:7" x14ac:dyDescent="0.2">
      <c r="A161" s="4" t="str">
        <f>+Gas!A161</f>
        <v>2005M04</v>
      </c>
      <c r="B161" s="4">
        <f>Datos!F168</f>
        <v>1614</v>
      </c>
      <c r="C161" s="4">
        <f t="shared" si="32"/>
        <v>1724.0833333333333</v>
      </c>
      <c r="D161" s="4">
        <f t="shared" si="33"/>
        <v>1722.9166666666665</v>
      </c>
      <c r="E161" s="4">
        <f t="shared" si="34"/>
        <v>-108.91666666666652</v>
      </c>
      <c r="F161" s="5">
        <f t="shared" si="35"/>
        <v>-87.693672839506178</v>
      </c>
      <c r="G161" s="5">
        <f t="shared" si="31"/>
        <v>1701.6936728395062</v>
      </c>
    </row>
    <row r="162" spans="1:7" x14ac:dyDescent="0.2">
      <c r="A162" s="4" t="str">
        <f>+Gas!A162</f>
        <v>2005M05</v>
      </c>
      <c r="B162" s="4">
        <f>Datos!F169</f>
        <v>1631</v>
      </c>
      <c r="C162" s="4">
        <f t="shared" si="32"/>
        <v>1728.1666666666667</v>
      </c>
      <c r="D162" s="4">
        <f t="shared" si="33"/>
        <v>1726.125</v>
      </c>
      <c r="E162" s="4">
        <f t="shared" si="34"/>
        <v>-95.125</v>
      </c>
      <c r="F162" s="5">
        <f t="shared" si="35"/>
        <v>-55.01230029048655</v>
      </c>
      <c r="G162" s="5">
        <f t="shared" si="31"/>
        <v>1686.0123002904866</v>
      </c>
    </row>
    <row r="163" spans="1:7" x14ac:dyDescent="0.2">
      <c r="A163" s="4" t="str">
        <f>+Gas!A163</f>
        <v>2005M06</v>
      </c>
      <c r="B163" s="4">
        <f>Datos!F170</f>
        <v>1741</v>
      </c>
      <c r="C163" s="4">
        <f t="shared" si="32"/>
        <v>1738.9166666666667</v>
      </c>
      <c r="D163" s="4">
        <f t="shared" si="33"/>
        <v>1733.5416666666667</v>
      </c>
      <c r="E163" s="4">
        <f t="shared" si="34"/>
        <v>7.4583333333332575</v>
      </c>
      <c r="F163" s="5">
        <f t="shared" si="35"/>
        <v>-23.654457153231668</v>
      </c>
      <c r="G163" s="5">
        <f t="shared" si="31"/>
        <v>1764.6544571532318</v>
      </c>
    </row>
    <row r="164" spans="1:7" x14ac:dyDescent="0.2">
      <c r="A164" s="4" t="str">
        <f>+Gas!A164</f>
        <v>2005M07</v>
      </c>
      <c r="B164" s="4">
        <f>Datos!F171</f>
        <v>1829</v>
      </c>
      <c r="C164" s="4">
        <f t="shared" si="32"/>
        <v>1746.4166666666667</v>
      </c>
      <c r="D164" s="4">
        <f t="shared" si="33"/>
        <v>1742.6666666666667</v>
      </c>
      <c r="E164" s="4">
        <f t="shared" si="34"/>
        <v>86.333333333333258</v>
      </c>
      <c r="F164" s="5">
        <f t="shared" si="35"/>
        <v>57.606299927378359</v>
      </c>
      <c r="G164" s="5">
        <f t="shared" si="31"/>
        <v>1771.3937000726216</v>
      </c>
    </row>
    <row r="165" spans="1:7" x14ac:dyDescent="0.2">
      <c r="A165" s="4" t="str">
        <f>+Gas!A165</f>
        <v>2005M08</v>
      </c>
      <c r="B165" s="4">
        <f>Datos!F172</f>
        <v>1677</v>
      </c>
      <c r="C165" s="4">
        <f t="shared" si="32"/>
        <v>1748.5</v>
      </c>
      <c r="D165" s="4">
        <f t="shared" si="33"/>
        <v>1747.4583333333335</v>
      </c>
      <c r="E165" s="4">
        <f t="shared" si="34"/>
        <v>-70.458333333333485</v>
      </c>
      <c r="F165" s="5">
        <f t="shared" si="35"/>
        <v>-48.171477850399427</v>
      </c>
      <c r="G165" s="5">
        <f t="shared" si="31"/>
        <v>1725.1714778503995</v>
      </c>
    </row>
    <row r="166" spans="1:7" x14ac:dyDescent="0.2">
      <c r="A166" s="4" t="str">
        <f>+Gas!A166</f>
        <v>2005M09</v>
      </c>
      <c r="B166" s="4">
        <f>Datos!F173</f>
        <v>1664</v>
      </c>
      <c r="C166" s="4">
        <f t="shared" si="32"/>
        <v>1753.9166666666667</v>
      </c>
      <c r="D166" s="4">
        <f t="shared" si="33"/>
        <v>1751.2083333333335</v>
      </c>
      <c r="E166" s="4">
        <f t="shared" si="34"/>
        <v>-87.208333333333485</v>
      </c>
      <c r="F166" s="5">
        <f t="shared" si="35"/>
        <v>-43.993237109658715</v>
      </c>
      <c r="G166" s="5">
        <f t="shared" si="31"/>
        <v>1707.9932371096588</v>
      </c>
    </row>
    <row r="167" spans="1:7" x14ac:dyDescent="0.2">
      <c r="A167" s="4" t="str">
        <f>+Gas!A167</f>
        <v>2005M10</v>
      </c>
      <c r="B167" s="4">
        <f>Datos!F174</f>
        <v>1645</v>
      </c>
      <c r="C167" s="4">
        <f t="shared" si="32"/>
        <v>1751.4166666666667</v>
      </c>
      <c r="D167" s="4">
        <f t="shared" si="33"/>
        <v>1752.6666666666667</v>
      </c>
      <c r="E167" s="4">
        <f t="shared" si="34"/>
        <v>-107.66666666666674</v>
      </c>
      <c r="F167" s="5">
        <f t="shared" si="35"/>
        <v>-38.343182643427745</v>
      </c>
      <c r="G167" s="5">
        <f t="shared" si="31"/>
        <v>1683.3431826434278</v>
      </c>
    </row>
    <row r="168" spans="1:7" x14ac:dyDescent="0.2">
      <c r="A168" s="4" t="str">
        <f>+Gas!A168</f>
        <v>2005M11</v>
      </c>
      <c r="B168" s="4">
        <f>Datos!F175</f>
        <v>1743</v>
      </c>
      <c r="C168" s="4">
        <f t="shared" si="32"/>
        <v>1759.1666666666667</v>
      </c>
      <c r="D168" s="4">
        <f t="shared" si="33"/>
        <v>1755.2916666666667</v>
      </c>
      <c r="E168" s="4">
        <f t="shared" si="34"/>
        <v>-12.291666666666742</v>
      </c>
      <c r="F168" s="5">
        <f t="shared" si="35"/>
        <v>-0.14220225127086114</v>
      </c>
      <c r="G168" s="5">
        <f t="shared" si="31"/>
        <v>1743.1422022512709</v>
      </c>
    </row>
    <row r="169" spans="1:7" x14ac:dyDescent="0.2">
      <c r="A169" s="4" t="str">
        <f>+Gas!A169</f>
        <v>2005M12</v>
      </c>
      <c r="B169" s="4">
        <f>Datos!F176</f>
        <v>1899</v>
      </c>
      <c r="C169" s="4">
        <f t="shared" si="32"/>
        <v>1761.1666666666667</v>
      </c>
      <c r="D169" s="4">
        <f t="shared" si="33"/>
        <v>1760.1666666666667</v>
      </c>
      <c r="E169" s="4">
        <f t="shared" si="34"/>
        <v>138.83333333333326</v>
      </c>
      <c r="F169" s="5">
        <f t="shared" si="35"/>
        <v>77.120052650689928</v>
      </c>
      <c r="G169" s="5">
        <f t="shared" si="31"/>
        <v>1821.87994734931</v>
      </c>
    </row>
    <row r="170" spans="1:7" x14ac:dyDescent="0.2">
      <c r="A170" s="4" t="str">
        <f>+Gas!A170</f>
        <v>2006M01</v>
      </c>
      <c r="B170" s="4">
        <f>Datos!F177</f>
        <v>1970</v>
      </c>
      <c r="C170" s="4">
        <f t="shared" si="32"/>
        <v>1771.0833333333333</v>
      </c>
      <c r="D170" s="4">
        <f t="shared" si="33"/>
        <v>1766.125</v>
      </c>
      <c r="E170" s="4">
        <f t="shared" si="34"/>
        <v>203.875</v>
      </c>
      <c r="F170" s="5">
        <f t="shared" si="35"/>
        <v>137.15681735657228</v>
      </c>
      <c r="G170" s="5">
        <f t="shared" si="31"/>
        <v>1832.8431826434278</v>
      </c>
    </row>
    <row r="171" spans="1:7" x14ac:dyDescent="0.2">
      <c r="A171" s="4" t="str">
        <f>+Gas!A171</f>
        <v>2006M02</v>
      </c>
      <c r="B171" s="4">
        <f>Datos!F178</f>
        <v>1787</v>
      </c>
      <c r="C171" s="4">
        <f t="shared" si="32"/>
        <v>1777.5833333333333</v>
      </c>
      <c r="D171" s="4">
        <f t="shared" si="33"/>
        <v>1774.3333333333333</v>
      </c>
      <c r="E171" s="4">
        <f t="shared" si="34"/>
        <v>12.666666666666742</v>
      </c>
      <c r="F171" s="5">
        <f t="shared" si="35"/>
        <v>-7.1642610748002733</v>
      </c>
      <c r="G171" s="5">
        <f t="shared" si="31"/>
        <v>1794.1642610748004</v>
      </c>
    </row>
    <row r="172" spans="1:7" x14ac:dyDescent="0.2">
      <c r="A172" s="4" t="str">
        <f>+Gas!A172</f>
        <v>2006M03</v>
      </c>
      <c r="B172" s="4">
        <f>Datos!F179</f>
        <v>1847</v>
      </c>
      <c r="C172" s="4">
        <f t="shared" si="32"/>
        <v>1786.3333333333333</v>
      </c>
      <c r="D172" s="4">
        <f t="shared" si="33"/>
        <v>1781.9583333333333</v>
      </c>
      <c r="E172" s="4">
        <f t="shared" si="34"/>
        <v>65.041666666666742</v>
      </c>
      <c r="F172" s="5">
        <f t="shared" si="35"/>
        <v>32.291621278140873</v>
      </c>
      <c r="G172" s="5">
        <f t="shared" si="31"/>
        <v>1814.7083787218592</v>
      </c>
    </row>
    <row r="173" spans="1:7" x14ac:dyDescent="0.2">
      <c r="A173" s="4" t="str">
        <f>+Gas!A173</f>
        <v>2006M04</v>
      </c>
      <c r="B173" s="4">
        <f>Datos!F180</f>
        <v>1584</v>
      </c>
      <c r="C173" s="4">
        <f t="shared" si="32"/>
        <v>1793.8333333333333</v>
      </c>
      <c r="D173" s="4">
        <f t="shared" si="33"/>
        <v>1790.0833333333333</v>
      </c>
      <c r="E173" s="4">
        <f t="shared" si="34"/>
        <v>-206.08333333333326</v>
      </c>
      <c r="F173" s="5">
        <f t="shared" si="35"/>
        <v>-87.693672839506178</v>
      </c>
      <c r="G173" s="5">
        <f t="shared" si="31"/>
        <v>1671.6936728395062</v>
      </c>
    </row>
    <row r="174" spans="1:7" x14ac:dyDescent="0.2">
      <c r="A174" s="4" t="str">
        <f>+Gas!A174</f>
        <v>2006M05</v>
      </c>
      <c r="B174" s="4">
        <f>Datos!F181</f>
        <v>1724</v>
      </c>
      <c r="C174" s="4">
        <f t="shared" si="32"/>
        <v>1793.1666666666667</v>
      </c>
      <c r="D174" s="4">
        <f t="shared" si="33"/>
        <v>1793.5</v>
      </c>
      <c r="E174" s="4">
        <f t="shared" si="34"/>
        <v>-69.5</v>
      </c>
      <c r="F174" s="5">
        <f t="shared" si="35"/>
        <v>-55.01230029048655</v>
      </c>
      <c r="G174" s="5">
        <f t="shared" si="31"/>
        <v>1779.0123002904866</v>
      </c>
    </row>
    <row r="175" spans="1:7" x14ac:dyDescent="0.2">
      <c r="A175" s="4" t="str">
        <f>+Gas!A175</f>
        <v>2006M06</v>
      </c>
      <c r="B175" s="4">
        <f>Datos!F182</f>
        <v>1765</v>
      </c>
      <c r="C175" s="4">
        <f t="shared" si="32"/>
        <v>1795.25</v>
      </c>
      <c r="D175" s="4">
        <f t="shared" si="33"/>
        <v>1794.2083333333335</v>
      </c>
      <c r="E175" s="4">
        <f t="shared" si="34"/>
        <v>-29.208333333333485</v>
      </c>
      <c r="F175" s="5">
        <f t="shared" si="35"/>
        <v>-23.654457153231668</v>
      </c>
      <c r="G175" s="5">
        <f t="shared" si="31"/>
        <v>1788.6544571532318</v>
      </c>
    </row>
    <row r="176" spans="1:7" x14ac:dyDescent="0.2">
      <c r="A176" s="4" t="str">
        <f>+Gas!A176</f>
        <v>2006M07</v>
      </c>
      <c r="B176" s="4">
        <f>Datos!F183</f>
        <v>1948</v>
      </c>
      <c r="C176" s="4">
        <f t="shared" si="32"/>
        <v>1799.9166666666667</v>
      </c>
      <c r="D176" s="4">
        <f t="shared" si="33"/>
        <v>1797.5833333333335</v>
      </c>
      <c r="E176" s="4">
        <f t="shared" si="34"/>
        <v>150.41666666666652</v>
      </c>
      <c r="F176" s="5">
        <f t="shared" si="35"/>
        <v>57.606299927378359</v>
      </c>
      <c r="G176" s="5">
        <f t="shared" si="31"/>
        <v>1890.3937000726216</v>
      </c>
    </row>
    <row r="177" spans="1:7" x14ac:dyDescent="0.2">
      <c r="A177" s="4" t="str">
        <f>+Gas!A177</f>
        <v>2006M08</v>
      </c>
      <c r="B177" s="4">
        <f>Datos!F184</f>
        <v>1755</v>
      </c>
      <c r="C177" s="4">
        <f t="shared" si="32"/>
        <v>1799.5833333333333</v>
      </c>
      <c r="D177" s="4">
        <f t="shared" si="33"/>
        <v>1799.75</v>
      </c>
      <c r="E177" s="4">
        <f t="shared" si="34"/>
        <v>-44.75</v>
      </c>
      <c r="F177" s="5">
        <f t="shared" si="35"/>
        <v>-48.171477850399427</v>
      </c>
      <c r="G177" s="5">
        <f t="shared" si="31"/>
        <v>1803.1714778503995</v>
      </c>
    </row>
    <row r="178" spans="1:7" x14ac:dyDescent="0.2">
      <c r="A178" s="4" t="str">
        <f>+Gas!A178</f>
        <v>2006M09</v>
      </c>
      <c r="B178" s="4">
        <f>Datos!F185</f>
        <v>1769</v>
      </c>
      <c r="C178" s="4">
        <f t="shared" si="32"/>
        <v>1804.4166666666667</v>
      </c>
      <c r="D178" s="4">
        <f t="shared" si="33"/>
        <v>1802</v>
      </c>
      <c r="E178" s="4">
        <f t="shared" si="34"/>
        <v>-33</v>
      </c>
      <c r="F178" s="5">
        <f t="shared" si="35"/>
        <v>-43.993237109658715</v>
      </c>
      <c r="G178" s="5">
        <f t="shared" si="31"/>
        <v>1812.9932371096588</v>
      </c>
    </row>
    <row r="179" spans="1:7" x14ac:dyDescent="0.2">
      <c r="A179" s="4" t="str">
        <f>+Gas!A179</f>
        <v>2006M10</v>
      </c>
      <c r="B179" s="4">
        <f>Datos!F186</f>
        <v>1735</v>
      </c>
      <c r="C179" s="4">
        <f t="shared" si="32"/>
        <v>1815.5833333333333</v>
      </c>
      <c r="D179" s="4">
        <f t="shared" si="33"/>
        <v>1810</v>
      </c>
      <c r="E179" s="4">
        <f t="shared" si="34"/>
        <v>-75</v>
      </c>
      <c r="F179" s="5">
        <f t="shared" si="35"/>
        <v>-38.343182643427745</v>
      </c>
      <c r="G179" s="5">
        <f t="shared" si="31"/>
        <v>1773.3431826434278</v>
      </c>
    </row>
    <row r="180" spans="1:7" x14ac:dyDescent="0.2">
      <c r="A180" s="4" t="str">
        <f>+Gas!A180</f>
        <v>2006M11</v>
      </c>
      <c r="B180" s="4">
        <f>Datos!F187</f>
        <v>1735</v>
      </c>
      <c r="C180" s="4">
        <f t="shared" si="32"/>
        <v>1819.5</v>
      </c>
      <c r="D180" s="4">
        <f t="shared" si="33"/>
        <v>1817.5416666666665</v>
      </c>
      <c r="E180" s="4">
        <f t="shared" si="34"/>
        <v>-82.541666666666515</v>
      </c>
      <c r="F180" s="5">
        <f t="shared" si="35"/>
        <v>-0.14220225127086114</v>
      </c>
      <c r="G180" s="5">
        <f t="shared" si="31"/>
        <v>1735.1422022512709</v>
      </c>
    </row>
    <row r="181" spans="1:7" x14ac:dyDescent="0.2">
      <c r="A181" s="4" t="str">
        <f>+Gas!A181</f>
        <v>2006M12</v>
      </c>
      <c r="B181" s="4">
        <f>Datos!F188</f>
        <v>1924</v>
      </c>
      <c r="C181" s="4">
        <f t="shared" si="32"/>
        <v>1821.1666666666667</v>
      </c>
      <c r="D181" s="4">
        <f t="shared" si="33"/>
        <v>1820.3333333333335</v>
      </c>
      <c r="E181" s="4">
        <f t="shared" si="34"/>
        <v>103.66666666666652</v>
      </c>
      <c r="F181" s="5">
        <f t="shared" si="35"/>
        <v>77.120052650689928</v>
      </c>
      <c r="G181" s="5">
        <f t="shared" si="31"/>
        <v>1846.87994734931</v>
      </c>
    </row>
    <row r="182" spans="1:7" x14ac:dyDescent="0.2">
      <c r="A182" s="4" t="str">
        <f>+Gas!A182</f>
        <v>2007M01</v>
      </c>
      <c r="B182" s="4">
        <f>Datos!F189</f>
        <v>2026</v>
      </c>
      <c r="C182" s="4">
        <f t="shared" si="32"/>
        <v>1802</v>
      </c>
      <c r="D182" s="4">
        <f t="shared" si="33"/>
        <v>1811.5833333333335</v>
      </c>
      <c r="E182" s="4">
        <f t="shared" si="34"/>
        <v>214.41666666666652</v>
      </c>
      <c r="F182" s="5">
        <f t="shared" si="35"/>
        <v>137.15681735657228</v>
      </c>
      <c r="G182" s="5">
        <f t="shared" si="31"/>
        <v>1888.8431826434278</v>
      </c>
    </row>
    <row r="183" spans="1:7" x14ac:dyDescent="0.2">
      <c r="A183" s="4" t="str">
        <f>+Gas!A183</f>
        <v>2007M02</v>
      </c>
      <c r="B183" s="4">
        <f>Datos!F190</f>
        <v>1783</v>
      </c>
      <c r="C183" s="4">
        <f t="shared" si="32"/>
        <v>1803.3333333333333</v>
      </c>
      <c r="D183" s="4">
        <f t="shared" si="33"/>
        <v>1802.6666666666665</v>
      </c>
      <c r="E183" s="4">
        <f t="shared" si="34"/>
        <v>-19.666666666666515</v>
      </c>
      <c r="F183" s="5">
        <f t="shared" si="35"/>
        <v>-7.1642610748002733</v>
      </c>
      <c r="G183" s="5">
        <f t="shared" si="31"/>
        <v>1790.1642610748004</v>
      </c>
    </row>
    <row r="184" spans="1:7" x14ac:dyDescent="0.2">
      <c r="A184" s="4" t="str">
        <f>+Gas!A184</f>
        <v>2007M03</v>
      </c>
      <c r="B184" s="4">
        <f>Datos!F191</f>
        <v>1905</v>
      </c>
      <c r="C184" s="4">
        <f t="shared" si="32"/>
        <v>1804.6666666666667</v>
      </c>
      <c r="D184" s="4">
        <f t="shared" si="33"/>
        <v>1804</v>
      </c>
      <c r="E184" s="4">
        <f t="shared" si="34"/>
        <v>101</v>
      </c>
      <c r="F184" s="5">
        <f t="shared" si="35"/>
        <v>32.291621278140873</v>
      </c>
      <c r="G184" s="5">
        <f t="shared" si="31"/>
        <v>1872.7083787218592</v>
      </c>
    </row>
    <row r="185" spans="1:7" x14ac:dyDescent="0.2">
      <c r="A185" s="4" t="str">
        <f>+Gas!A185</f>
        <v>2007M04</v>
      </c>
      <c r="B185" s="4">
        <f>Datos!F192</f>
        <v>1718</v>
      </c>
      <c r="C185" s="4">
        <f t="shared" si="32"/>
        <v>1809.5</v>
      </c>
      <c r="D185" s="4">
        <f t="shared" si="33"/>
        <v>1807.0833333333335</v>
      </c>
      <c r="E185" s="4">
        <f t="shared" si="34"/>
        <v>-89.083333333333485</v>
      </c>
      <c r="F185" s="5">
        <f t="shared" si="35"/>
        <v>-87.693672839506178</v>
      </c>
      <c r="G185" s="5">
        <f t="shared" si="31"/>
        <v>1805.6936728395062</v>
      </c>
    </row>
    <row r="186" spans="1:7" x14ac:dyDescent="0.2">
      <c r="A186" s="4" t="str">
        <f>+Gas!A186</f>
        <v>2007M05</v>
      </c>
      <c r="B186" s="4">
        <f>Datos!F193</f>
        <v>1771</v>
      </c>
      <c r="C186" s="4">
        <f t="shared" si="32"/>
        <v>1822.5</v>
      </c>
      <c r="D186" s="4">
        <f t="shared" si="33"/>
        <v>1816</v>
      </c>
      <c r="E186" s="4">
        <f t="shared" si="34"/>
        <v>-45</v>
      </c>
      <c r="F186" s="5">
        <f t="shared" si="35"/>
        <v>-55.01230029048655</v>
      </c>
      <c r="G186" s="5">
        <f t="shared" si="31"/>
        <v>1826.0123002904866</v>
      </c>
    </row>
    <row r="187" spans="1:7" x14ac:dyDescent="0.2">
      <c r="A187" s="4" t="str">
        <f>+Gas!A187</f>
        <v>2007M06</v>
      </c>
      <c r="B187" s="4">
        <f>Datos!F194</f>
        <v>1785</v>
      </c>
      <c r="C187" s="4">
        <f t="shared" si="32"/>
        <v>1827.9166666666667</v>
      </c>
      <c r="D187" s="4">
        <f t="shared" si="33"/>
        <v>1825.2083333333335</v>
      </c>
      <c r="E187" s="4">
        <f t="shared" si="34"/>
        <v>-40.208333333333485</v>
      </c>
      <c r="F187" s="5">
        <f t="shared" si="35"/>
        <v>-23.654457153231668</v>
      </c>
      <c r="G187" s="5">
        <f t="shared" si="31"/>
        <v>1808.6544571532318</v>
      </c>
    </row>
    <row r="188" spans="1:7" x14ac:dyDescent="0.2">
      <c r="A188" s="4" t="str">
        <f>+Gas!A188</f>
        <v>2007M07</v>
      </c>
      <c r="B188" s="4">
        <f>Datos!F195</f>
        <v>1718</v>
      </c>
      <c r="C188" s="4">
        <f t="shared" si="32"/>
        <v>1828.8333333333333</v>
      </c>
      <c r="D188" s="4">
        <f t="shared" si="33"/>
        <v>1828.375</v>
      </c>
      <c r="E188" s="4">
        <f t="shared" si="34"/>
        <v>-110.375</v>
      </c>
      <c r="F188" s="5">
        <f t="shared" si="35"/>
        <v>57.606299927378359</v>
      </c>
      <c r="G188" s="5">
        <f t="shared" si="31"/>
        <v>1660.3937000726216</v>
      </c>
    </row>
    <row r="189" spans="1:7" x14ac:dyDescent="0.2">
      <c r="A189" s="4" t="str">
        <f>+Gas!A189</f>
        <v>2007M08</v>
      </c>
      <c r="B189" s="4">
        <f>Datos!F196</f>
        <v>1771</v>
      </c>
      <c r="C189" s="4">
        <f t="shared" si="32"/>
        <v>1836.8333333333333</v>
      </c>
      <c r="D189" s="4">
        <f t="shared" si="33"/>
        <v>1832.8333333333333</v>
      </c>
      <c r="E189" s="4">
        <f t="shared" si="34"/>
        <v>-61.833333333333258</v>
      </c>
      <c r="F189" s="5">
        <f t="shared" si="35"/>
        <v>-48.171477850399427</v>
      </c>
      <c r="G189" s="5">
        <f t="shared" si="31"/>
        <v>1819.1714778503995</v>
      </c>
    </row>
    <row r="190" spans="1:7" x14ac:dyDescent="0.2">
      <c r="A190" s="4" t="str">
        <f>+Gas!A190</f>
        <v>2007M09</v>
      </c>
      <c r="B190" s="4">
        <f>Datos!F197</f>
        <v>1785</v>
      </c>
      <c r="C190" s="4">
        <f t="shared" si="32"/>
        <v>1834</v>
      </c>
      <c r="D190" s="4">
        <f t="shared" si="33"/>
        <v>1835.4166666666665</v>
      </c>
      <c r="E190" s="4">
        <f t="shared" si="34"/>
        <v>-50.416666666666515</v>
      </c>
      <c r="F190" s="5">
        <f t="shared" si="35"/>
        <v>-43.993237109658715</v>
      </c>
      <c r="G190" s="5">
        <f t="shared" si="31"/>
        <v>1828.9932371096588</v>
      </c>
    </row>
    <row r="191" spans="1:7" x14ac:dyDescent="0.2">
      <c r="A191" s="4" t="str">
        <f>+Gas!A191</f>
        <v>2007M10</v>
      </c>
      <c r="B191" s="4">
        <f>Datos!F198</f>
        <v>1793</v>
      </c>
      <c r="C191" s="4">
        <f t="shared" si="32"/>
        <v>1840.9166666666667</v>
      </c>
      <c r="D191" s="4">
        <f t="shared" si="33"/>
        <v>1837.4583333333335</v>
      </c>
      <c r="E191" s="4">
        <f t="shared" si="34"/>
        <v>-44.458333333333485</v>
      </c>
      <c r="F191" s="5">
        <f t="shared" si="35"/>
        <v>-38.343182643427745</v>
      </c>
      <c r="G191" s="5">
        <f t="shared" si="31"/>
        <v>1831.3431826434278</v>
      </c>
    </row>
    <row r="192" spans="1:7" x14ac:dyDescent="0.2">
      <c r="A192" s="4" t="str">
        <f>+Gas!A192</f>
        <v>2007M11</v>
      </c>
      <c r="B192" s="4">
        <f>Datos!F199</f>
        <v>1891</v>
      </c>
      <c r="C192" s="4">
        <f t="shared" si="32"/>
        <v>1840.1666666666667</v>
      </c>
      <c r="D192" s="4">
        <f t="shared" si="33"/>
        <v>1840.5416666666667</v>
      </c>
      <c r="E192" s="4">
        <f t="shared" si="34"/>
        <v>50.458333333333258</v>
      </c>
      <c r="F192" s="5">
        <f t="shared" si="35"/>
        <v>-0.14220225127086114</v>
      </c>
      <c r="G192" s="5">
        <f t="shared" si="31"/>
        <v>1891.1422022512709</v>
      </c>
    </row>
    <row r="193" spans="1:7" x14ac:dyDescent="0.2">
      <c r="A193" s="4" t="str">
        <f>+Gas!A193</f>
        <v>2007M12</v>
      </c>
      <c r="B193" s="4">
        <f>Datos!F200</f>
        <v>1989</v>
      </c>
      <c r="C193" s="4">
        <f t="shared" si="32"/>
        <v>1839.0833333333333</v>
      </c>
      <c r="D193" s="4">
        <f t="shared" si="33"/>
        <v>1839.625</v>
      </c>
      <c r="E193" s="4">
        <f t="shared" si="34"/>
        <v>149.375</v>
      </c>
      <c r="F193" s="5">
        <f t="shared" si="35"/>
        <v>77.120052650689928</v>
      </c>
      <c r="G193" s="5">
        <f t="shared" si="31"/>
        <v>1911.87994734931</v>
      </c>
    </row>
    <row r="194" spans="1:7" x14ac:dyDescent="0.2">
      <c r="A194" s="4" t="str">
        <f>+Gas!A194</f>
        <v>2008M01</v>
      </c>
      <c r="B194" s="4">
        <f>Datos!F201</f>
        <v>2037</v>
      </c>
      <c r="C194" s="4">
        <f t="shared" si="32"/>
        <v>1858.5833333333333</v>
      </c>
      <c r="D194" s="4">
        <f t="shared" si="33"/>
        <v>1848.8333333333333</v>
      </c>
      <c r="E194" s="4">
        <f t="shared" si="34"/>
        <v>188.16666666666674</v>
      </c>
      <c r="F194" s="5">
        <f t="shared" si="35"/>
        <v>137.15681735657228</v>
      </c>
      <c r="G194" s="5">
        <f t="shared" si="31"/>
        <v>1899.8431826434278</v>
      </c>
    </row>
    <row r="195" spans="1:7" x14ac:dyDescent="0.2">
      <c r="A195" s="4" t="str">
        <f>+Gas!A195</f>
        <v>2008M02</v>
      </c>
      <c r="B195" s="4">
        <f>Datos!F202</f>
        <v>1879</v>
      </c>
      <c r="C195" s="4">
        <f t="shared" si="32"/>
        <v>1863.9166666666667</v>
      </c>
      <c r="D195" s="4">
        <f t="shared" si="33"/>
        <v>1861.25</v>
      </c>
      <c r="E195" s="4">
        <f t="shared" si="34"/>
        <v>17.75</v>
      </c>
      <c r="F195" s="5">
        <f t="shared" si="35"/>
        <v>-7.1642610748002733</v>
      </c>
      <c r="G195" s="5">
        <f t="shared" ref="G195:G220" si="36">+B195-F195</f>
        <v>1886.1642610748004</v>
      </c>
    </row>
    <row r="196" spans="1:7" x14ac:dyDescent="0.2">
      <c r="A196" s="4" t="str">
        <f>+Gas!A196</f>
        <v>2008M03</v>
      </c>
      <c r="B196" s="4">
        <f>Datos!F203</f>
        <v>1871</v>
      </c>
      <c r="C196" s="4">
        <f t="shared" si="32"/>
        <v>1863.5</v>
      </c>
      <c r="D196" s="4">
        <f t="shared" si="33"/>
        <v>1863.7083333333335</v>
      </c>
      <c r="E196" s="4">
        <f t="shared" si="34"/>
        <v>7.2916666666665151</v>
      </c>
      <c r="F196" s="5">
        <f t="shared" si="35"/>
        <v>32.291621278140873</v>
      </c>
      <c r="G196" s="5">
        <f t="shared" si="36"/>
        <v>1838.7083787218592</v>
      </c>
    </row>
    <row r="197" spans="1:7" x14ac:dyDescent="0.2">
      <c r="A197" s="4" t="str">
        <f>+Gas!A197</f>
        <v>2008M04</v>
      </c>
      <c r="B197" s="4">
        <f>Datos!F204</f>
        <v>1801</v>
      </c>
      <c r="C197" s="4">
        <f t="shared" si="32"/>
        <v>1862.25</v>
      </c>
      <c r="D197" s="4">
        <f t="shared" si="33"/>
        <v>1862.875</v>
      </c>
      <c r="E197" s="4">
        <f t="shared" si="34"/>
        <v>-61.875</v>
      </c>
      <c r="F197" s="5">
        <f t="shared" si="35"/>
        <v>-87.693672839506178</v>
      </c>
      <c r="G197" s="5">
        <f t="shared" si="36"/>
        <v>1888.6936728395062</v>
      </c>
    </row>
    <row r="198" spans="1:7" x14ac:dyDescent="0.2">
      <c r="A198" s="4" t="str">
        <f>+Gas!A198</f>
        <v>2008M05</v>
      </c>
      <c r="B198" s="4">
        <f>Datos!F205</f>
        <v>1762</v>
      </c>
      <c r="C198" s="4">
        <f t="shared" si="32"/>
        <v>1858.4166666666667</v>
      </c>
      <c r="D198" s="4">
        <f t="shared" si="33"/>
        <v>1860.3333333333335</v>
      </c>
      <c r="E198" s="4">
        <f t="shared" si="34"/>
        <v>-98.333333333333485</v>
      </c>
      <c r="F198" s="5">
        <f t="shared" si="35"/>
        <v>-55.01230029048655</v>
      </c>
      <c r="G198" s="5">
        <f t="shared" si="36"/>
        <v>1817.0123002904866</v>
      </c>
    </row>
    <row r="199" spans="1:7" x14ac:dyDescent="0.2">
      <c r="A199" s="4" t="str">
        <f>+Gas!A199</f>
        <v>2008M06</v>
      </c>
      <c r="B199" s="4">
        <f>Datos!F206</f>
        <v>1772</v>
      </c>
      <c r="C199" s="4">
        <f t="shared" si="32"/>
        <v>1854.4166666666667</v>
      </c>
      <c r="D199" s="4">
        <f t="shared" si="33"/>
        <v>1856.4166666666667</v>
      </c>
      <c r="E199" s="4">
        <f t="shared" si="34"/>
        <v>-84.416666666666742</v>
      </c>
      <c r="F199" s="5">
        <f t="shared" si="35"/>
        <v>-23.654457153231668</v>
      </c>
      <c r="G199" s="5">
        <f t="shared" si="36"/>
        <v>1795.6544571532318</v>
      </c>
    </row>
    <row r="200" spans="1:7" x14ac:dyDescent="0.2">
      <c r="A200" s="4" t="str">
        <f>+Gas!A200</f>
        <v>2008M07</v>
      </c>
      <c r="B200" s="4">
        <f>Datos!F207</f>
        <v>1952</v>
      </c>
      <c r="C200" s="4">
        <f t="shared" si="32"/>
        <v>1848.5833333333333</v>
      </c>
      <c r="D200" s="4">
        <f t="shared" si="33"/>
        <v>1851.5</v>
      </c>
      <c r="E200" s="4">
        <f t="shared" si="34"/>
        <v>100.5</v>
      </c>
      <c r="F200" s="5">
        <f t="shared" si="35"/>
        <v>57.606299927378359</v>
      </c>
      <c r="G200" s="5">
        <f t="shared" si="36"/>
        <v>1894.3937000726216</v>
      </c>
    </row>
    <row r="201" spans="1:7" x14ac:dyDescent="0.2">
      <c r="A201" s="4" t="str">
        <f>+Gas!A201</f>
        <v>2008M08</v>
      </c>
      <c r="B201" s="4">
        <f>Datos!F208</f>
        <v>1835</v>
      </c>
      <c r="C201" s="4">
        <f t="shared" ref="C201:C214" si="37">AVERAGE(B196:B207)</f>
        <v>1836.25</v>
      </c>
      <c r="D201" s="4">
        <f t="shared" ref="D201:D214" si="38">AVERAGE(C200:C201)</f>
        <v>1842.4166666666665</v>
      </c>
      <c r="E201" s="4">
        <f t="shared" ref="E201:E214" si="39">+B201-D201</f>
        <v>-7.4166666666665151</v>
      </c>
      <c r="F201" s="5">
        <f t="shared" si="35"/>
        <v>-48.171477850399427</v>
      </c>
      <c r="G201" s="5">
        <f t="shared" si="36"/>
        <v>1883.1714778503995</v>
      </c>
    </row>
    <row r="202" spans="1:7" x14ac:dyDescent="0.2">
      <c r="A202" s="4" t="str">
        <f>+Gas!A202</f>
        <v>2008M09</v>
      </c>
      <c r="B202" s="4">
        <f>Datos!F209</f>
        <v>1780</v>
      </c>
      <c r="C202" s="4">
        <f t="shared" si="37"/>
        <v>1825.5</v>
      </c>
      <c r="D202" s="4">
        <f t="shared" si="38"/>
        <v>1830.875</v>
      </c>
      <c r="E202" s="4">
        <f t="shared" si="39"/>
        <v>-50.875</v>
      </c>
      <c r="F202" s="5">
        <f t="shared" si="35"/>
        <v>-43.993237109658715</v>
      </c>
      <c r="G202" s="5">
        <f t="shared" si="36"/>
        <v>1823.9932371096588</v>
      </c>
    </row>
    <row r="203" spans="1:7" x14ac:dyDescent="0.2">
      <c r="A203" s="4" t="str">
        <f>+Gas!A203</f>
        <v>2008M10</v>
      </c>
      <c r="B203" s="4">
        <f>Datos!F210</f>
        <v>1778</v>
      </c>
      <c r="C203" s="4">
        <f t="shared" si="37"/>
        <v>1809</v>
      </c>
      <c r="D203" s="4">
        <f t="shared" si="38"/>
        <v>1817.25</v>
      </c>
      <c r="E203" s="4">
        <f t="shared" si="39"/>
        <v>-39.25</v>
      </c>
      <c r="F203" s="5">
        <f t="shared" si="35"/>
        <v>-38.343182643427745</v>
      </c>
      <c r="G203" s="5">
        <f t="shared" si="36"/>
        <v>1816.3431826434278</v>
      </c>
    </row>
    <row r="204" spans="1:7" x14ac:dyDescent="0.2">
      <c r="A204" s="4" t="str">
        <f>+Gas!A204</f>
        <v>2008M11</v>
      </c>
      <c r="B204" s="4">
        <f>Datos!F211</f>
        <v>1845</v>
      </c>
      <c r="C204" s="4">
        <f t="shared" si="37"/>
        <v>1798.3333333333333</v>
      </c>
      <c r="D204" s="4">
        <f t="shared" si="38"/>
        <v>1803.6666666666665</v>
      </c>
      <c r="E204" s="4">
        <f t="shared" si="39"/>
        <v>41.333333333333485</v>
      </c>
      <c r="F204" s="5">
        <f t="shared" si="35"/>
        <v>-0.14220225127086114</v>
      </c>
      <c r="G204" s="5">
        <f t="shared" si="36"/>
        <v>1845.1422022512709</v>
      </c>
    </row>
    <row r="205" spans="1:7" x14ac:dyDescent="0.2">
      <c r="A205" s="4" t="str">
        <f>+Gas!A205</f>
        <v>2008M12</v>
      </c>
      <c r="B205" s="4">
        <f>Datos!F212</f>
        <v>1941</v>
      </c>
      <c r="C205" s="4">
        <f t="shared" si="37"/>
        <v>1793.4166666666667</v>
      </c>
      <c r="D205" s="4">
        <f t="shared" si="38"/>
        <v>1795.875</v>
      </c>
      <c r="E205" s="4">
        <f t="shared" si="39"/>
        <v>145.125</v>
      </c>
      <c r="F205" s="5">
        <f t="shared" si="35"/>
        <v>77.120052650689928</v>
      </c>
      <c r="G205" s="5">
        <f t="shared" si="36"/>
        <v>1863.87994734931</v>
      </c>
    </row>
    <row r="206" spans="1:7" x14ac:dyDescent="0.2">
      <c r="A206" s="4" t="str">
        <f>+Gas!A206</f>
        <v>2009M01</v>
      </c>
      <c r="B206" s="4">
        <f>Datos!F213</f>
        <v>1967</v>
      </c>
      <c r="C206" s="4">
        <f t="shared" si="37"/>
        <v>1787.5833333333333</v>
      </c>
      <c r="D206" s="4">
        <f t="shared" si="38"/>
        <v>1790.5</v>
      </c>
      <c r="E206" s="4">
        <f t="shared" si="39"/>
        <v>176.5</v>
      </c>
      <c r="F206" s="5">
        <f t="shared" si="35"/>
        <v>137.15681735657228</v>
      </c>
      <c r="G206" s="5">
        <f t="shared" si="36"/>
        <v>1829.8431826434278</v>
      </c>
    </row>
    <row r="207" spans="1:7" x14ac:dyDescent="0.2">
      <c r="A207" s="4" t="str">
        <f>+Gas!A207</f>
        <v>2009M02</v>
      </c>
      <c r="B207" s="4">
        <f>Datos!F214</f>
        <v>1731</v>
      </c>
      <c r="C207" s="4">
        <f t="shared" si="37"/>
        <v>1782.8333333333333</v>
      </c>
      <c r="D207" s="4">
        <f t="shared" si="38"/>
        <v>1785.2083333333333</v>
      </c>
      <c r="E207" s="4">
        <f t="shared" si="39"/>
        <v>-54.208333333333258</v>
      </c>
      <c r="F207" s="5">
        <f t="shared" ref="F207:F220" si="40">+F195</f>
        <v>-7.1642610748002733</v>
      </c>
      <c r="G207" s="5">
        <f t="shared" si="36"/>
        <v>1738.1642610748004</v>
      </c>
    </row>
    <row r="208" spans="1:7" x14ac:dyDescent="0.2">
      <c r="A208" s="4" t="str">
        <f>+Gas!A208</f>
        <v>2009M03</v>
      </c>
      <c r="B208" s="4">
        <f>Datos!F215</f>
        <v>1742</v>
      </c>
      <c r="C208" s="4">
        <f t="shared" si="37"/>
        <v>1776.6666666666667</v>
      </c>
      <c r="D208" s="4">
        <f t="shared" si="38"/>
        <v>1779.75</v>
      </c>
      <c r="E208" s="4">
        <f t="shared" si="39"/>
        <v>-37.75</v>
      </c>
      <c r="F208" s="5">
        <f t="shared" si="40"/>
        <v>32.291621278140873</v>
      </c>
      <c r="G208" s="5">
        <f t="shared" si="36"/>
        <v>1709.7083787218592</v>
      </c>
    </row>
    <row r="209" spans="1:7" x14ac:dyDescent="0.2">
      <c r="A209" s="4" t="str">
        <f>+Gas!A209</f>
        <v>2009M04</v>
      </c>
      <c r="B209" s="4">
        <f>Datos!F216</f>
        <v>1603</v>
      </c>
      <c r="C209" s="4">
        <f t="shared" si="37"/>
        <v>1769.3333333333333</v>
      </c>
      <c r="D209" s="4">
        <f t="shared" si="38"/>
        <v>1773</v>
      </c>
      <c r="E209" s="4">
        <f t="shared" si="39"/>
        <v>-170</v>
      </c>
      <c r="F209" s="5">
        <f t="shared" si="40"/>
        <v>-87.693672839506178</v>
      </c>
      <c r="G209" s="5">
        <f t="shared" si="36"/>
        <v>1690.6936728395062</v>
      </c>
    </row>
    <row r="210" spans="1:7" x14ac:dyDescent="0.2">
      <c r="A210" s="4" t="str">
        <f>+Gas!A210</f>
        <v>2009M05</v>
      </c>
      <c r="B210" s="4">
        <f>Datos!F217</f>
        <v>1634</v>
      </c>
      <c r="C210" s="4">
        <f t="shared" si="37"/>
        <v>1753.3333333333333</v>
      </c>
      <c r="D210" s="4">
        <f t="shared" si="38"/>
        <v>1761.3333333333333</v>
      </c>
      <c r="E210" s="4">
        <f t="shared" si="39"/>
        <v>-127.33333333333326</v>
      </c>
      <c r="F210" s="5">
        <f t="shared" si="40"/>
        <v>-55.01230029048655</v>
      </c>
      <c r="G210" s="5">
        <f t="shared" si="36"/>
        <v>1689.0123002904866</v>
      </c>
    </row>
    <row r="211" spans="1:7" x14ac:dyDescent="0.2">
      <c r="A211" s="4" t="str">
        <f>+Gas!A211</f>
        <v>2009M06</v>
      </c>
      <c r="B211" s="4">
        <f>Datos!F218</f>
        <v>1713</v>
      </c>
      <c r="C211" s="4">
        <f t="shared" si="37"/>
        <v>1750.75</v>
      </c>
      <c r="D211" s="4">
        <f t="shared" si="38"/>
        <v>1752.0416666666665</v>
      </c>
      <c r="E211" s="4">
        <f t="shared" si="39"/>
        <v>-39.041666666666515</v>
      </c>
      <c r="F211" s="5">
        <f t="shared" si="40"/>
        <v>-23.654457153231668</v>
      </c>
      <c r="G211" s="5">
        <f t="shared" si="36"/>
        <v>1736.6544571532318</v>
      </c>
    </row>
    <row r="212" spans="1:7" x14ac:dyDescent="0.2">
      <c r="A212" s="4" t="str">
        <f>+Gas!A212</f>
        <v>2009M07</v>
      </c>
      <c r="B212" s="4">
        <f>Datos!F219</f>
        <v>1882</v>
      </c>
      <c r="C212" s="4">
        <f t="shared" si="37"/>
        <v>1747.8333333333333</v>
      </c>
      <c r="D212" s="4">
        <f t="shared" si="38"/>
        <v>1749.2916666666665</v>
      </c>
      <c r="E212" s="4">
        <f t="shared" si="39"/>
        <v>132.70833333333348</v>
      </c>
      <c r="F212" s="5">
        <f t="shared" si="40"/>
        <v>57.606299927378359</v>
      </c>
      <c r="G212" s="5">
        <f t="shared" si="36"/>
        <v>1824.3937000726216</v>
      </c>
    </row>
    <row r="213" spans="1:7" x14ac:dyDescent="0.2">
      <c r="A213" s="4" t="str">
        <f>+Gas!A213</f>
        <v>2009M08</v>
      </c>
      <c r="B213" s="4">
        <f>Datos!F220</f>
        <v>1778</v>
      </c>
      <c r="C213" s="4">
        <f t="shared" si="37"/>
        <v>1751.9166666666667</v>
      </c>
      <c r="D213" s="4">
        <f t="shared" si="38"/>
        <v>1749.875</v>
      </c>
      <c r="E213" s="4">
        <f t="shared" si="39"/>
        <v>28.125</v>
      </c>
      <c r="F213" s="5">
        <f t="shared" si="40"/>
        <v>-48.171477850399427</v>
      </c>
      <c r="G213" s="5">
        <f t="shared" si="36"/>
        <v>1826.1714778503995</v>
      </c>
    </row>
    <row r="214" spans="1:7" x14ac:dyDescent="0.2">
      <c r="A214" s="4" t="str">
        <f>+Gas!A214</f>
        <v>2009M09</v>
      </c>
      <c r="B214" s="4">
        <f>Datos!F221</f>
        <v>1706</v>
      </c>
      <c r="C214" s="4">
        <f t="shared" si="37"/>
        <v>1761.6666666666667</v>
      </c>
      <c r="D214" s="4">
        <f t="shared" si="38"/>
        <v>1756.7916666666667</v>
      </c>
      <c r="E214" s="4">
        <f t="shared" si="39"/>
        <v>-50.791666666666742</v>
      </c>
      <c r="F214" s="5">
        <f t="shared" si="40"/>
        <v>-43.993237109658715</v>
      </c>
      <c r="G214" s="5">
        <f t="shared" si="36"/>
        <v>1749.9932371096588</v>
      </c>
    </row>
    <row r="215" spans="1:7" x14ac:dyDescent="0.2">
      <c r="A215" s="4" t="str">
        <f>+Gas!A215</f>
        <v>2009M10</v>
      </c>
      <c r="B215" s="4">
        <f>Datos!F222</f>
        <v>1690</v>
      </c>
      <c r="C215" s="4"/>
      <c r="D215" s="4"/>
      <c r="F215" s="5">
        <f t="shared" si="40"/>
        <v>-38.343182643427745</v>
      </c>
      <c r="G215" s="5">
        <f t="shared" si="36"/>
        <v>1728.3431826434278</v>
      </c>
    </row>
    <row r="216" spans="1:7" x14ac:dyDescent="0.2">
      <c r="A216" s="4" t="str">
        <f>+Gas!A216</f>
        <v>2009M11</v>
      </c>
      <c r="B216" s="4">
        <f>Datos!F223</f>
        <v>1653</v>
      </c>
      <c r="C216" s="4"/>
      <c r="D216" s="4"/>
      <c r="F216" s="5">
        <f t="shared" si="40"/>
        <v>-0.14220225127086114</v>
      </c>
      <c r="G216" s="5">
        <f t="shared" si="36"/>
        <v>1653.1422022512709</v>
      </c>
    </row>
    <row r="217" spans="1:7" x14ac:dyDescent="0.2">
      <c r="A217" s="4" t="str">
        <f>+Gas!A217</f>
        <v>2009M12</v>
      </c>
      <c r="B217" s="4">
        <f>Datos!F224</f>
        <v>1910</v>
      </c>
      <c r="C217" s="4"/>
      <c r="D217" s="4"/>
      <c r="F217" s="5">
        <f t="shared" si="40"/>
        <v>77.120052650689928</v>
      </c>
      <c r="G217" s="5">
        <f t="shared" si="36"/>
        <v>1832.87994734931</v>
      </c>
    </row>
    <row r="218" spans="1:7" x14ac:dyDescent="0.2">
      <c r="A218" s="4" t="str">
        <f>+Gas!A218</f>
        <v>2010M01</v>
      </c>
      <c r="B218" s="4">
        <f>Datos!F225</f>
        <v>1932</v>
      </c>
      <c r="C218" s="4"/>
      <c r="D218" s="4"/>
      <c r="F218" s="5">
        <f t="shared" si="40"/>
        <v>137.15681735657228</v>
      </c>
      <c r="G218" s="5">
        <f t="shared" si="36"/>
        <v>1794.8431826434278</v>
      </c>
    </row>
    <row r="219" spans="1:7" x14ac:dyDescent="0.2">
      <c r="A219" s="4" t="str">
        <f>+Gas!A219</f>
        <v>2010M02</v>
      </c>
      <c r="B219" s="4">
        <f>Datos!F226</f>
        <v>1780</v>
      </c>
      <c r="F219" s="5">
        <f t="shared" si="40"/>
        <v>-7.1642610748002733</v>
      </c>
      <c r="G219" s="5">
        <f t="shared" si="36"/>
        <v>1787.1642610748004</v>
      </c>
    </row>
    <row r="220" spans="1:7" x14ac:dyDescent="0.2">
      <c r="A220" s="4" t="str">
        <f>+Gas!A220</f>
        <v>2010M03</v>
      </c>
      <c r="B220" s="4">
        <f>Datos!F227</f>
        <v>1859</v>
      </c>
      <c r="F220" s="5">
        <f t="shared" si="40"/>
        <v>32.291621278140873</v>
      </c>
      <c r="G220" s="5">
        <f t="shared" si="36"/>
        <v>1826.7083787218592</v>
      </c>
    </row>
    <row r="221" spans="1:7" x14ac:dyDescent="0.2">
      <c r="A221" s="4"/>
    </row>
    <row r="222" spans="1:7" x14ac:dyDescent="0.2">
      <c r="A222" s="4"/>
    </row>
    <row r="223" spans="1:7" x14ac:dyDescent="0.2">
      <c r="A223" s="4"/>
    </row>
    <row r="224" spans="1:7" x14ac:dyDescent="0.2">
      <c r="A224" s="4"/>
    </row>
    <row r="225" spans="1:1" x14ac:dyDescent="0.2">
      <c r="A225" s="4"/>
    </row>
    <row r="226" spans="1:1" x14ac:dyDescent="0.2">
      <c r="A226" s="4"/>
    </row>
    <row r="227" spans="1:1" x14ac:dyDescent="0.2">
      <c r="A227" s="4"/>
    </row>
    <row r="228" spans="1:1" x14ac:dyDescent="0.2">
      <c r="A228" s="4"/>
    </row>
    <row r="229" spans="1:1" x14ac:dyDescent="0.2">
      <c r="A229" s="4"/>
    </row>
    <row r="230" spans="1:1" x14ac:dyDescent="0.2">
      <c r="A230" s="4"/>
    </row>
    <row r="231" spans="1:1" x14ac:dyDescent="0.2">
      <c r="A231" s="4"/>
    </row>
    <row r="232" spans="1:1" x14ac:dyDescent="0.2">
      <c r="A232" s="4"/>
    </row>
    <row r="233" spans="1:1" x14ac:dyDescent="0.2">
      <c r="A233" s="4"/>
    </row>
    <row r="234" spans="1:1" x14ac:dyDescent="0.2">
      <c r="A234" s="4"/>
    </row>
    <row r="235" spans="1:1" x14ac:dyDescent="0.2">
      <c r="A235" s="4"/>
    </row>
    <row r="236" spans="1:1" x14ac:dyDescent="0.2">
      <c r="A236" s="4"/>
    </row>
    <row r="237" spans="1:1" x14ac:dyDescent="0.2">
      <c r="A237" s="4"/>
    </row>
    <row r="238" spans="1:1" x14ac:dyDescent="0.2">
      <c r="A238" s="4"/>
    </row>
    <row r="239" spans="1:1" x14ac:dyDescent="0.2">
      <c r="A239" s="4"/>
    </row>
    <row r="240" spans="1:1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</sheetData>
  <conditionalFormatting sqref="I7:AA19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9</vt:i4>
      </vt:variant>
    </vt:vector>
  </HeadingPairs>
  <TitlesOfParts>
    <vt:vector size="12" baseType="lpstr">
      <vt:lpstr>Datos</vt:lpstr>
      <vt:lpstr>Gas</vt:lpstr>
      <vt:lpstr>Electricidad</vt:lpstr>
      <vt:lpstr>Gráfico1</vt:lpstr>
      <vt:lpstr>Gráfico2</vt:lpstr>
      <vt:lpstr>Gráfico3</vt:lpstr>
      <vt:lpstr>Gráfico4</vt:lpstr>
      <vt:lpstr>Gráfico5</vt:lpstr>
      <vt:lpstr>IVE multip</vt:lpstr>
      <vt:lpstr>gas desestacionalizada</vt:lpstr>
      <vt:lpstr>Gráfico</vt:lpstr>
      <vt:lpstr>electricidad desestacionalizada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</cp:lastModifiedBy>
  <dcterms:created xsi:type="dcterms:W3CDTF">2010-10-25T10:50:05Z</dcterms:created>
  <dcterms:modified xsi:type="dcterms:W3CDTF">2011-01-15T08:44:45Z</dcterms:modified>
</cp:coreProperties>
</file>